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lle\Cozy Drive\Inspection\Evaluations nationales\Exemples annonymés\"/>
    </mc:Choice>
  </mc:AlternateContent>
  <xr:revisionPtr revIDLastSave="0" documentId="13_ncr:1_{A1F2D9E6-100F-483E-8BCD-CC5E7725FCC2}" xr6:coauthVersionLast="47" xr6:coauthVersionMax="47" xr10:uidLastSave="{00000000-0000-0000-0000-000000000000}"/>
  <bookViews>
    <workbookView xWindow="28680" yWindow="-120" windowWidth="29040" windowHeight="16440" xr2:uid="{DC9D379B-C323-4171-9AFF-681FC2BC104F}"/>
  </bookViews>
  <sheets>
    <sheet name="Automatismes" sheetId="1" r:id="rId1"/>
  </sheets>
  <definedNames>
    <definedName name="_xlnm._FilterDatabase" localSheetId="0" hidden="1">Automatismes!$A$1:$AP$37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6" i="1" l="1"/>
  <c r="AP38" i="1"/>
  <c r="AN38" i="1"/>
  <c r="AL38" i="1"/>
  <c r="AJ38" i="1"/>
  <c r="AH38" i="1"/>
  <c r="AF38" i="1"/>
  <c r="AD38" i="1"/>
  <c r="AB38" i="1"/>
  <c r="Z38" i="1"/>
  <c r="X38" i="1"/>
  <c r="V38" i="1"/>
  <c r="T38" i="1"/>
  <c r="R38" i="1"/>
  <c r="P38" i="1"/>
  <c r="N38" i="1"/>
  <c r="L38" i="1"/>
  <c r="J38" i="1"/>
  <c r="H38" i="1"/>
  <c r="F38" i="1"/>
  <c r="B38" i="1"/>
  <c r="L45" i="1" s="1"/>
  <c r="X39" i="1" l="1"/>
  <c r="X41" i="1" s="1"/>
  <c r="AP39" i="1"/>
  <c r="AP41" i="1" s="1"/>
  <c r="H39" i="1"/>
  <c r="H41" i="1" s="1"/>
  <c r="J39" i="1"/>
  <c r="J41" i="1" s="1"/>
  <c r="Z39" i="1"/>
  <c r="Z41" i="1" s="1"/>
  <c r="L39" i="1"/>
  <c r="L41" i="1" s="1"/>
  <c r="L43" i="1"/>
  <c r="T43" i="1"/>
  <c r="H44" i="1"/>
  <c r="AB39" i="1"/>
  <c r="AB41" i="1" s="1"/>
  <c r="P39" i="1"/>
  <c r="P41" i="1" s="1"/>
  <c r="AF39" i="1"/>
  <c r="AF41" i="1" s="1"/>
  <c r="R39" i="1"/>
  <c r="R41" i="1" s="1"/>
  <c r="AH39" i="1"/>
  <c r="AH41" i="1" s="1"/>
  <c r="T39" i="1"/>
  <c r="T41" i="1" s="1"/>
  <c r="AB43" i="1"/>
  <c r="AB45" i="1"/>
  <c r="F39" i="1"/>
  <c r="F41" i="1" s="1"/>
  <c r="V39" i="1"/>
  <c r="V41" i="1" s="1"/>
  <c r="AL39" i="1"/>
  <c r="AL41" i="1" s="1"/>
  <c r="AJ43" i="1"/>
  <c r="AN39" i="1"/>
  <c r="AN41" i="1" s="1"/>
  <c r="AJ39" i="1"/>
  <c r="AJ41" i="1" s="1"/>
  <c r="X44" i="1"/>
  <c r="AF46" i="1"/>
  <c r="N39" i="1"/>
  <c r="N41" i="1" s="1"/>
  <c r="AD39" i="1"/>
  <c r="AD41" i="1" s="1"/>
  <c r="AN44" i="1"/>
  <c r="R43" i="1"/>
  <c r="AH43" i="1"/>
  <c r="F44" i="1"/>
  <c r="V44" i="1"/>
  <c r="AL44" i="1"/>
  <c r="J45" i="1"/>
  <c r="Z45" i="1"/>
  <c r="AP45" i="1"/>
  <c r="N46" i="1"/>
  <c r="AD46" i="1"/>
  <c r="F43" i="1"/>
  <c r="V43" i="1"/>
  <c r="AL43" i="1"/>
  <c r="J44" i="1"/>
  <c r="Z44" i="1"/>
  <c r="AP44" i="1"/>
  <c r="N45" i="1"/>
  <c r="AD45" i="1"/>
  <c r="R46" i="1"/>
  <c r="AH46" i="1"/>
  <c r="H43" i="1"/>
  <c r="X43" i="1"/>
  <c r="AN43" i="1"/>
  <c r="L44" i="1"/>
  <c r="AB44" i="1"/>
  <c r="P45" i="1"/>
  <c r="AF45" i="1"/>
  <c r="T46" i="1"/>
  <c r="AJ46" i="1"/>
  <c r="J43" i="1"/>
  <c r="Z43" i="1"/>
  <c r="AP43" i="1"/>
  <c r="N44" i="1"/>
  <c r="AD44" i="1"/>
  <c r="R45" i="1"/>
  <c r="AH45" i="1"/>
  <c r="F46" i="1"/>
  <c r="V46" i="1"/>
  <c r="AL46" i="1"/>
  <c r="P44" i="1"/>
  <c r="AF44" i="1"/>
  <c r="T45" i="1"/>
  <c r="AJ45" i="1"/>
  <c r="H46" i="1"/>
  <c r="X46" i="1"/>
  <c r="AN46" i="1"/>
  <c r="N43" i="1"/>
  <c r="AD43" i="1"/>
  <c r="R44" i="1"/>
  <c r="AH44" i="1"/>
  <c r="F45" i="1"/>
  <c r="V45" i="1"/>
  <c r="AL45" i="1"/>
  <c r="J46" i="1"/>
  <c r="Z46" i="1"/>
  <c r="AP46" i="1"/>
  <c r="P43" i="1"/>
  <c r="AF43" i="1"/>
  <c r="T44" i="1"/>
  <c r="AJ44" i="1"/>
  <c r="H45" i="1"/>
  <c r="X45" i="1"/>
  <c r="AN45" i="1"/>
  <c r="L46" i="1"/>
  <c r="AB46" i="1"/>
  <c r="N47" i="1" l="1"/>
  <c r="AF47" i="1"/>
  <c r="P47" i="1"/>
  <c r="T47" i="1"/>
  <c r="AD47" i="1"/>
  <c r="L47" i="1"/>
  <c r="AL47" i="1"/>
  <c r="AH47" i="1"/>
  <c r="AB47" i="1"/>
  <c r="AN47" i="1"/>
  <c r="V47" i="1"/>
  <c r="R47" i="1"/>
  <c r="AP47" i="1"/>
  <c r="X47" i="1"/>
  <c r="F47" i="1"/>
  <c r="AJ47" i="1"/>
  <c r="Z47" i="1"/>
  <c r="H47" i="1"/>
  <c r="J47" i="1"/>
</calcChain>
</file>

<file path=xl/sharedStrings.xml><?xml version="1.0" encoding="utf-8"?>
<sst xmlns="http://schemas.openxmlformats.org/spreadsheetml/2006/main" count="142" uniqueCount="124">
  <si>
    <t>Classe</t>
  </si>
  <si>
    <t>NOM</t>
  </si>
  <si>
    <t>PRENOM</t>
  </si>
  <si>
    <t>Score du test spécifique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</si>
  <si>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</si>
  <si>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</si>
  <si>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</si>
  <si>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</si>
  <si>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</si>
  <si>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</si>
  <si>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</si>
  <si>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</si>
  <si>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</si>
  <si>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</si>
  <si>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</si>
  <si>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</si>
  <si>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</si>
  <si>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</si>
  <si>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</si>
  <si>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</si>
  <si>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</si>
  <si>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</si>
  <si>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</si>
  <si>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7</t>
  </si>
  <si>
    <t>3/4</t>
  </si>
  <si>
    <t>6</t>
  </si>
  <si>
    <t>1/4</t>
  </si>
  <si>
    <t>1/5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</si>
  <si>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</si>
  <si>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</si>
  <si>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</si>
  <si>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</si>
  <si>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</si>
  <si>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</si>
  <si>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</si>
  <si>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</si>
  <si>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</si>
  <si>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</si>
  <si>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</si>
  <si>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</si>
  <si>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</si>
  <si>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</si>
  <si>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</si>
  <si>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</si>
  <si>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</si>
  <si>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</si>
  <si>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</si>
  <si>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Nb d'élèves</t>
  </si>
  <si>
    <t>Pourcentage de réussite classe</t>
  </si>
  <si>
    <t>Pourcentage de réussite national (2025)</t>
  </si>
  <si>
    <t>Ecart Classe - National</t>
  </si>
  <si>
    <t>Élèves dans le groupe « à besoin »</t>
  </si>
  <si>
    <t>Élèves dans le groupe « fragile »</t>
  </si>
  <si>
    <t>Élèves dans le groupe « satisfaisant »</t>
  </si>
  <si>
    <t>sans réponse</t>
  </si>
  <si>
    <t>Copier et coller les données classe du test d'automatismes dans la cellule A2</t>
  </si>
  <si>
    <t>19 questions</t>
  </si>
  <si>
    <r>
      <t>– 10</t>
    </r>
    <r>
      <rPr>
        <vertAlign val="superscript"/>
        <sz val="12"/>
        <color rgb="FF000000"/>
        <rFont val="Calibri"/>
        <family val="2"/>
      </rPr>
      <t>3</t>
    </r>
  </si>
  <si>
    <t>– 30</t>
  </si>
  <si>
    <t>0,001</t>
  </si>
  <si>
    <t>0,003</t>
  </si>
  <si>
    <t>2/4</t>
  </si>
  <si>
    <t>4/15</t>
  </si>
  <si>
    <t>6/10</t>
  </si>
  <si>
    <t>60/15</t>
  </si>
  <si>
    <t>8/25</t>
  </si>
  <si>
    <t>– 5 + 8²</t>
  </si>
  <si>
    <t>– 5 + 2 × 8</t>
  </si>
  <si>
    <t>– 5 + 2 + 8</t>
  </si>
  <si>
    <t>– 5 + 28</t>
  </si>
  <si>
    <r>
      <t>18</t>
    </r>
    <r>
      <rPr>
        <i/>
        <sz val="12"/>
        <color rgb="FF000000"/>
        <rFont val="Times New Roman"/>
        <family val="1"/>
      </rPr>
      <t>x</t>
    </r>
  </si>
  <si>
    <r>
      <t>15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  <scheme val="minor"/>
      </rPr>
      <t xml:space="preserve"> + 1</t>
    </r>
  </si>
  <si>
    <r>
      <t>15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  <scheme val="minor"/>
      </rPr>
      <t xml:space="preserve"> + 3</t>
    </r>
  </si>
  <si>
    <r>
      <t>35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  <scheme val="minor"/>
      </rPr>
      <t xml:space="preserve"> + 1</t>
    </r>
  </si>
  <si>
    <t>l'élève 1</t>
  </si>
  <si>
    <t>l'élève 2</t>
  </si>
  <si>
    <t>l'élève 3</t>
  </si>
  <si>
    <t>l'élève 4</t>
  </si>
  <si>
    <r>
      <t>100</t>
    </r>
    <r>
      <rPr>
        <vertAlign val="superscript"/>
        <sz val="12"/>
        <color rgb="FF000000"/>
        <rFont val="Calibri"/>
        <family val="2"/>
      </rPr>
      <t>15</t>
    </r>
  </si>
  <si>
    <r>
      <t>100</t>
    </r>
    <r>
      <rPr>
        <vertAlign val="superscript"/>
        <sz val="12"/>
        <color rgb="FF000000"/>
        <rFont val="Calibri"/>
        <family val="2"/>
      </rPr>
      <t>8</t>
    </r>
  </si>
  <si>
    <r>
      <t>10</t>
    </r>
    <r>
      <rPr>
        <vertAlign val="superscript"/>
        <sz val="12"/>
        <color rgb="FF000000"/>
        <rFont val="Calibri"/>
        <family val="2"/>
      </rPr>
      <t>15</t>
    </r>
  </si>
  <si>
    <r>
      <t>10</t>
    </r>
    <r>
      <rPr>
        <vertAlign val="superscript"/>
        <sz val="12"/>
        <color rgb="FF000000"/>
        <rFont val="Calibri"/>
        <family val="2"/>
      </rPr>
      <t>8</t>
    </r>
  </si>
  <si>
    <t>7/15</t>
  </si>
  <si>
    <t>3/2</t>
  </si>
  <si>
    <t>3/8</t>
  </si>
  <si>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</rPr>
      <t xml:space="preserve"> est négatif.</t>
    </r>
  </si>
  <si>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</rPr>
      <t xml:space="preserve"> est positif.</t>
    </r>
  </si>
  <si>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</rPr>
      <t xml:space="preserve"> est égal à 0.</t>
    </r>
  </si>
  <si>
    <r>
      <t xml:space="preserve">On ne peut rien dire sur le signe de </t>
    </r>
    <r>
      <rPr>
        <i/>
        <sz val="12"/>
        <color rgb="FF000000"/>
        <rFont val="Times New Roman"/>
        <family val="1"/>
      </rPr>
      <t>x</t>
    </r>
    <r>
      <rPr>
        <sz val="12"/>
        <color rgb="FF000000"/>
        <rFont val="Calibri"/>
        <family val="2"/>
      </rPr>
      <t>.</t>
    </r>
  </si>
  <si>
    <t>28n</t>
  </si>
  <si>
    <t>14n²</t>
  </si>
  <si>
    <t>5n² + 4n + 5</t>
  </si>
  <si>
    <t>9n²+5</t>
  </si>
  <si>
    <r>
      <t>1,03</t>
    </r>
    <r>
      <rPr>
        <i/>
        <sz val="11"/>
        <color theme="1"/>
        <rFont val="Times New Roman"/>
        <family val="1"/>
      </rPr>
      <t>x</t>
    </r>
  </si>
  <si>
    <r>
      <rPr>
        <i/>
        <sz val="11"/>
        <color theme="1"/>
        <rFont val="Times New Roman"/>
        <family val="1"/>
      </rPr>
      <t>x</t>
    </r>
    <r>
      <rPr>
        <sz val="11"/>
        <color theme="1"/>
        <rFont val="Calibri"/>
        <family val="2"/>
        <scheme val="minor"/>
      </rPr>
      <t xml:space="preserve"> + 0,03</t>
    </r>
  </si>
  <si>
    <r>
      <rPr>
        <i/>
        <sz val="11"/>
        <color theme="1"/>
        <rFont val="Times New Roman"/>
        <family val="1"/>
      </rPr>
      <t>x</t>
    </r>
    <r>
      <rPr>
        <sz val="11"/>
        <color theme="1"/>
        <rFont val="Calibri"/>
        <family val="2"/>
        <scheme val="minor"/>
      </rPr>
      <t xml:space="preserve"> + 3</t>
    </r>
  </si>
  <si>
    <r>
      <t>1,3</t>
    </r>
    <r>
      <rPr>
        <i/>
        <sz val="11"/>
        <color theme="1"/>
        <rFont val="Times New Roman"/>
        <family val="1"/>
      </rPr>
      <t>x</t>
    </r>
  </si>
  <si>
    <t>13</t>
  </si>
  <si>
    <t>13,5</t>
  </si>
  <si>
    <t>8</t>
  </si>
  <si>
    <t>La moyenne est 10 car la valeur 10 est au milieu de la série.</t>
  </si>
  <si>
    <t>La moyenne est 10 car il y a dans la série autant de valeurs inférieures à 10 que de valeurs 
supérieures à 10.</t>
  </si>
  <si>
    <t>La moyenne est 10 car c’est la moitié de 20.</t>
  </si>
  <si>
    <t>La moyenne est 10 car (20+0+9+10+7+17+14+0)/7=10.</t>
  </si>
  <si>
    <t>25 %</t>
  </si>
  <si>
    <t>90 %</t>
  </si>
  <si>
    <t>20 %</t>
  </si>
  <si>
    <t>45 %</t>
  </si>
  <si>
    <t>le segment [AT].</t>
  </si>
  <si>
    <t>le segment [TC].</t>
  </si>
  <si>
    <t>le segment [AC].</t>
  </si>
  <si>
    <t>le segment [BA].</t>
  </si>
  <si>
    <t>80 km</t>
  </si>
  <si>
    <t>90 km</t>
  </si>
  <si>
    <t>70 km</t>
  </si>
  <si>
    <t>65 km</t>
  </si>
  <si>
    <t>la réciproque du théorème de Pythagore</t>
  </si>
  <si>
    <t>la réciproque du théorème de Thalès</t>
  </si>
  <si>
    <t>le théorème de Pythagore</t>
  </si>
  <si>
    <t>le théorème de Thalès</t>
  </si>
  <si>
    <t>(2 ; 5 ; 3)</t>
  </si>
  <si>
    <t>(0 ; 4 ; 1)</t>
  </si>
  <si>
    <t>(5 ; 2 ; 3)</t>
  </si>
  <si>
    <t>(2 ; 0 ;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</si>
</sst>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C00000"/>
      <name val="Calibri"/>
      <family val="2"/>
    </font>
    <font>
      <sz val="12"/>
      <color theme="5" tint="-0.499984740745262"/>
      <name val="Calibri"/>
      <family val="2"/>
    </font>
    <font>
      <sz val="12"/>
      <color theme="9" tint="-0.499984740745262"/>
      <name val="Calibri"/>
      <family val="2"/>
    </font>
    <font>
      <vertAlign val="superscript"/>
      <sz val="12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color rgb="FF000000"/>
      <name val="Calibri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1" fillId="0" borderId="3" xfId="0" applyFont="1" applyBorder="1"/>
    <xf numFmtId="9" fontId="1" fillId="0" borderId="4" xfId="0" applyNumberFormat="1" applyFont="1" applyBorder="1"/>
    <xf numFmtId="9" fontId="1" fillId="0" borderId="0" xfId="0" applyNumberFormat="1" applyFont="1"/>
    <xf numFmtId="9" fontId="0" fillId="0" borderId="4" xfId="0" applyNumberFormat="1" applyBorder="1"/>
    <xf numFmtId="9" fontId="0" fillId="0" borderId="3" xfId="0" applyNumberFormat="1" applyBorder="1"/>
    <xf numFmtId="9" fontId="0" fillId="0" borderId="0" xfId="0" applyNumberFormat="1"/>
    <xf numFmtId="49" fontId="2" fillId="0" borderId="3" xfId="0" applyNumberFormat="1" applyFont="1" applyBorder="1"/>
    <xf numFmtId="9" fontId="2" fillId="0" borderId="4" xfId="0" applyNumberFormat="1" applyFont="1" applyBorder="1"/>
    <xf numFmtId="0" fontId="2" fillId="2" borderId="3" xfId="0" applyFont="1" applyFill="1" applyBorder="1"/>
    <xf numFmtId="9" fontId="2" fillId="2" borderId="4" xfId="0" applyNumberFormat="1" applyFont="1" applyFill="1" applyBorder="1"/>
    <xf numFmtId="0" fontId="0" fillId="2" borderId="3" xfId="0" applyFill="1" applyBorder="1"/>
    <xf numFmtId="49" fontId="0" fillId="2" borderId="3" xfId="0" applyNumberFormat="1" applyFill="1" applyBorder="1"/>
    <xf numFmtId="9" fontId="0" fillId="2" borderId="4" xfId="0" applyNumberFormat="1" applyFill="1" applyBorder="1"/>
    <xf numFmtId="9" fontId="2" fillId="2" borderId="3" xfId="0" applyNumberFormat="1" applyFont="1" applyFill="1" applyBorder="1"/>
    <xf numFmtId="49" fontId="2" fillId="2" borderId="3" xfId="0" applyNumberFormat="1" applyFont="1" applyFill="1" applyBorder="1"/>
    <xf numFmtId="0" fontId="0" fillId="2" borderId="0" xfId="0" applyFill="1"/>
    <xf numFmtId="9" fontId="0" fillId="2" borderId="0" xfId="0" applyNumberFormat="1" applyFill="1"/>
    <xf numFmtId="49" fontId="2" fillId="2" borderId="0" xfId="0" applyNumberFormat="1" applyFont="1" applyFill="1"/>
    <xf numFmtId="9" fontId="2" fillId="2" borderId="0" xfId="0" applyNumberFormat="1" applyFont="1" applyFill="1"/>
    <xf numFmtId="49" fontId="0" fillId="2" borderId="0" xfId="0" applyNumberFormat="1" applyFill="1"/>
    <xf numFmtId="0" fontId="1" fillId="0" borderId="0" xfId="1" applyFont="1"/>
    <xf numFmtId="0" fontId="2" fillId="0" borderId="0" xfId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0" fillId="0" borderId="0" xfId="0" applyFill="1"/>
    <xf numFmtId="49" fontId="2" fillId="0" borderId="3" xfId="0" applyNumberFormat="1" applyFont="1" applyFill="1" applyBorder="1"/>
    <xf numFmtId="9" fontId="2" fillId="0" borderId="4" xfId="0" applyNumberFormat="1" applyFont="1" applyFill="1" applyBorder="1"/>
    <xf numFmtId="0" fontId="2" fillId="0" borderId="3" xfId="0" applyFont="1" applyFill="1" applyBorder="1"/>
    <xf numFmtId="9" fontId="0" fillId="0" borderId="4" xfId="0" applyNumberFormat="1" applyFill="1" applyBorder="1"/>
    <xf numFmtId="0" fontId="2" fillId="0" borderId="0" xfId="0" applyFont="1" applyFill="1"/>
    <xf numFmtId="9" fontId="2" fillId="0" borderId="0" xfId="0" applyNumberFormat="1" applyFont="1" applyFill="1"/>
    <xf numFmtId="0" fontId="0" fillId="0" borderId="3" xfId="0" applyFill="1" applyBorder="1"/>
    <xf numFmtId="49" fontId="2" fillId="0" borderId="0" xfId="0" applyNumberFormat="1" applyFont="1" applyFill="1"/>
    <xf numFmtId="49" fontId="0" fillId="0" borderId="3" xfId="0" applyNumberFormat="1" applyFill="1" applyBorder="1"/>
    <xf numFmtId="49" fontId="0" fillId="0" borderId="0" xfId="0" applyNumberFormat="1" applyFill="1"/>
    <xf numFmtId="9" fontId="2" fillId="0" borderId="3" xfId="0" applyNumberFormat="1" applyFont="1" applyFill="1" applyBorder="1"/>
    <xf numFmtId="9" fontId="0" fillId="0" borderId="0" xfId="0" applyNumberFormat="1" applyFill="1"/>
    <xf numFmtId="164" fontId="2" fillId="0" borderId="3" xfId="0" applyNumberFormat="1" applyFont="1" applyFill="1" applyBorder="1"/>
    <xf numFmtId="0" fontId="10" fillId="0" borderId="0" xfId="0" applyFont="1" applyFill="1"/>
    <xf numFmtId="0" fontId="10" fillId="2" borderId="0" xfId="0" applyFont="1" applyFill="1"/>
    <xf numFmtId="0" fontId="12" fillId="0" borderId="3" xfId="0" applyFont="1" applyFill="1" applyBorder="1"/>
    <xf numFmtId="49" fontId="2" fillId="0" borderId="0" xfId="0" applyNumberFormat="1" applyFont="1" applyFill="1" applyAlignment="1"/>
    <xf numFmtId="49" fontId="2" fillId="2" borderId="0" xfId="0" applyNumberFormat="1" applyFont="1" applyFill="1" applyAlignment="1"/>
  </cellXfs>
  <cellStyles count="2">
    <cellStyle name="Normal" xfId="0" builtinId="0"/>
    <cellStyle name="Normal 2" xfId="1" xr:uid="{141FF2D8-D56F-4ECF-93E5-71A32108C55C}"/>
  </cellStyles>
  <dxfs count="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D53D-82BA-40F0-9CE1-83D744E1E6D0}">
  <dimension ref="A1:AP5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35" max="35" width="12.5703125" customWidth="1"/>
  </cols>
  <sheetData>
    <row r="1" spans="1:4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28</v>
      </c>
      <c r="G1" s="2" t="s">
        <v>5</v>
      </c>
      <c r="H1" s="3" t="s">
        <v>29</v>
      </c>
      <c r="I1" s="2" t="s">
        <v>6</v>
      </c>
      <c r="J1" s="3" t="s">
        <v>30</v>
      </c>
      <c r="K1" s="2" t="s">
        <v>7</v>
      </c>
      <c r="L1" s="3" t="s">
        <v>31</v>
      </c>
      <c r="M1" s="2" t="s">
        <v>8</v>
      </c>
      <c r="N1" s="3" t="s">
        <v>32</v>
      </c>
      <c r="O1" s="2" t="s">
        <v>9</v>
      </c>
      <c r="P1" s="3" t="s">
        <v>33</v>
      </c>
      <c r="Q1" s="2" t="s">
        <v>10</v>
      </c>
      <c r="R1" s="3" t="s">
        <v>34</v>
      </c>
      <c r="S1" s="2" t="s">
        <v>11</v>
      </c>
      <c r="T1" s="3" t="s">
        <v>35</v>
      </c>
      <c r="U1" s="2" t="s">
        <v>12</v>
      </c>
      <c r="V1" s="3" t="s">
        <v>36</v>
      </c>
      <c r="W1" s="2" t="s">
        <v>13</v>
      </c>
      <c r="X1" s="3" t="s">
        <v>37</v>
      </c>
      <c r="Y1" s="2" t="s">
        <v>14</v>
      </c>
      <c r="Z1" s="3" t="s">
        <v>38</v>
      </c>
      <c r="AA1" s="2" t="s">
        <v>15</v>
      </c>
      <c r="AB1" s="3" t="s">
        <v>39</v>
      </c>
      <c r="AC1" s="2" t="s">
        <v>16</v>
      </c>
      <c r="AD1" s="3" t="s">
        <v>40</v>
      </c>
      <c r="AE1" s="2" t="s">
        <v>17</v>
      </c>
      <c r="AF1" s="3" t="s">
        <v>41</v>
      </c>
      <c r="AG1" s="2" t="s">
        <v>18</v>
      </c>
      <c r="AH1" s="3" t="s">
        <v>42</v>
      </c>
      <c r="AI1" s="2" t="s">
        <v>19</v>
      </c>
      <c r="AJ1" s="3" t="s">
        <v>43</v>
      </c>
      <c r="AK1" s="2" t="s">
        <v>20</v>
      </c>
      <c r="AL1" s="3" t="s">
        <v>44</v>
      </c>
      <c r="AM1" s="2" t="s">
        <v>21</v>
      </c>
      <c r="AN1" s="3" t="s">
        <v>45</v>
      </c>
      <c r="AO1" s="2" t="s">
        <v>22</v>
      </c>
      <c r="AP1" s="3" t="s">
        <v>46</v>
      </c>
    </row>
    <row r="2" spans="1:42" s="32" customFormat="1" x14ac:dyDescent="0.25">
      <c r="A2" s="32" t="s">
        <v>55</v>
      </c>
    </row>
    <row r="3" spans="1:42" s="32" customFormat="1" x14ac:dyDescent="0.25"/>
    <row r="4" spans="1:42" s="32" customFormat="1" x14ac:dyDescent="0.25"/>
    <row r="5" spans="1:42" s="32" customFormat="1" x14ac:dyDescent="0.25"/>
    <row r="6" spans="1:42" s="32" customFormat="1" x14ac:dyDescent="0.25"/>
    <row r="7" spans="1:42" s="32" customFormat="1" x14ac:dyDescent="0.25"/>
    <row r="8" spans="1:42" s="32" customFormat="1" x14ac:dyDescent="0.25"/>
    <row r="9" spans="1:42" s="32" customFormat="1" x14ac:dyDescent="0.25"/>
    <row r="10" spans="1:42" s="32" customFormat="1" x14ac:dyDescent="0.25"/>
    <row r="11" spans="1:42" s="32" customFormat="1" x14ac:dyDescent="0.25"/>
    <row r="12" spans="1:42" s="32" customFormat="1" x14ac:dyDescent="0.25"/>
    <row r="13" spans="1:42" s="32" customFormat="1" x14ac:dyDescent="0.25"/>
    <row r="14" spans="1:42" s="32" customFormat="1" x14ac:dyDescent="0.25"/>
    <row r="15" spans="1:42" s="32" customFormat="1" x14ac:dyDescent="0.25"/>
    <row r="16" spans="1:42" s="32" customFormat="1" x14ac:dyDescent="0.25"/>
    <row r="17" s="32" customFormat="1" x14ac:dyDescent="0.25"/>
    <row r="18" s="32" customFormat="1" x14ac:dyDescent="0.25"/>
    <row r="19" s="32" customFormat="1" x14ac:dyDescent="0.25"/>
    <row r="20" s="32" customFormat="1" x14ac:dyDescent="0.25"/>
    <row r="21" s="32" customFormat="1" x14ac:dyDescent="0.25"/>
    <row r="22" s="32" customFormat="1" x14ac:dyDescent="0.25"/>
    <row r="23" s="32" customFormat="1" x14ac:dyDescent="0.25"/>
    <row r="24" s="32" customFormat="1" x14ac:dyDescent="0.25"/>
    <row r="25" s="32" customFormat="1" x14ac:dyDescent="0.25"/>
    <row r="26" s="32" customFormat="1" x14ac:dyDescent="0.25"/>
    <row r="27" s="32" customFormat="1" x14ac:dyDescent="0.25"/>
    <row r="28" s="32" customFormat="1" x14ac:dyDescent="0.25"/>
    <row r="29" s="32" customFormat="1" x14ac:dyDescent="0.25"/>
    <row r="30" s="32" customFormat="1" x14ac:dyDescent="0.25"/>
    <row r="31" s="32" customFormat="1" x14ac:dyDescent="0.25"/>
    <row r="32" s="32" customFormat="1" x14ac:dyDescent="0.25"/>
    <row r="33" spans="1:42" s="32" customFormat="1" x14ac:dyDescent="0.25"/>
    <row r="34" spans="1:42" s="32" customFormat="1" x14ac:dyDescent="0.25"/>
    <row r="35" spans="1:42" s="32" customFormat="1" x14ac:dyDescent="0.25"/>
    <row r="36" spans="1:42" s="32" customFormat="1" x14ac:dyDescent="0.25"/>
    <row r="37" spans="1:42" s="32" customFormat="1" x14ac:dyDescent="0.25"/>
    <row r="38" spans="1:42" ht="15.75" x14ac:dyDescent="0.25">
      <c r="A38" s="6" t="s">
        <v>47</v>
      </c>
      <c r="B38">
        <f>COUNTA(A2:A37)</f>
        <v>1</v>
      </c>
      <c r="C38" s="6"/>
      <c r="D38" s="6" t="s">
        <v>56</v>
      </c>
      <c r="E38" s="4"/>
      <c r="F38" s="5">
        <f>SUM(F2:F37)</f>
        <v>0</v>
      </c>
      <c r="G38" s="4"/>
      <c r="H38" s="5">
        <f>SUM(H2:H37)</f>
        <v>0</v>
      </c>
      <c r="I38" s="4"/>
      <c r="J38" s="5">
        <f>SUM(J2:J37)</f>
        <v>0</v>
      </c>
      <c r="K38" s="4"/>
      <c r="L38" s="5">
        <f>SUM(L2:L37)</f>
        <v>0</v>
      </c>
      <c r="M38" s="4"/>
      <c r="N38" s="5">
        <f>SUM(N2:N37)</f>
        <v>0</v>
      </c>
      <c r="P38">
        <f>SUM(P2:P37)</f>
        <v>0</v>
      </c>
      <c r="Q38" s="4"/>
      <c r="R38" s="5">
        <f>SUM(R2:R37)</f>
        <v>0</v>
      </c>
      <c r="T38">
        <f>SUM(T2:T37)</f>
        <v>0</v>
      </c>
      <c r="U38" s="4"/>
      <c r="V38" s="5">
        <f>SUM(V2:V37)</f>
        <v>0</v>
      </c>
      <c r="X38">
        <f>SUM(X2:X37)</f>
        <v>0</v>
      </c>
      <c r="Y38" s="4"/>
      <c r="Z38" s="5">
        <f>SUM(Z2:Z37)</f>
        <v>0</v>
      </c>
      <c r="AB38">
        <f>SUM(AB2:AB37)</f>
        <v>0</v>
      </c>
      <c r="AC38" s="4"/>
      <c r="AD38" s="5">
        <f>SUM(AD2:AD37)</f>
        <v>0</v>
      </c>
      <c r="AF38">
        <f>SUM(AF2:AF37)</f>
        <v>0</v>
      </c>
      <c r="AG38" s="4"/>
      <c r="AH38" s="5">
        <f>SUM(AH2:AH37)</f>
        <v>0</v>
      </c>
      <c r="AJ38">
        <f>SUM(AJ2:AJ37)</f>
        <v>0</v>
      </c>
      <c r="AK38" s="4"/>
      <c r="AL38" s="5">
        <f>SUM(AL2:AL37)</f>
        <v>0</v>
      </c>
      <c r="AN38">
        <f>SUM(AN2:AN37)</f>
        <v>0</v>
      </c>
      <c r="AO38" s="4"/>
      <c r="AP38" s="5">
        <f>SUM(AP2:AP37)</f>
        <v>0</v>
      </c>
    </row>
    <row r="39" spans="1:42" ht="15.75" x14ac:dyDescent="0.25">
      <c r="A39" s="27" t="s">
        <v>48</v>
      </c>
      <c r="B39" s="1"/>
      <c r="C39" s="1"/>
      <c r="D39" s="1"/>
      <c r="E39" s="7"/>
      <c r="F39" s="8">
        <f>F38/$B38</f>
        <v>0</v>
      </c>
      <c r="G39" s="7"/>
      <c r="H39" s="8">
        <f>H38/$B$38</f>
        <v>0</v>
      </c>
      <c r="I39" s="7"/>
      <c r="J39" s="8">
        <f>J38/$B$38</f>
        <v>0</v>
      </c>
      <c r="K39" s="7"/>
      <c r="L39" s="8">
        <f>L38/$B$38</f>
        <v>0</v>
      </c>
      <c r="M39" s="7"/>
      <c r="N39" s="8">
        <f>N38/$B$38</f>
        <v>0</v>
      </c>
      <c r="O39" s="1"/>
      <c r="P39" s="9">
        <f>P38/$B$38</f>
        <v>0</v>
      </c>
      <c r="Q39" s="7"/>
      <c r="R39" s="8">
        <f>R38/$B$38</f>
        <v>0</v>
      </c>
      <c r="S39" s="1"/>
      <c r="T39" s="9">
        <f>T38/$B$38</f>
        <v>0</v>
      </c>
      <c r="U39" s="7"/>
      <c r="V39" s="8">
        <f>V38/$B$38</f>
        <v>0</v>
      </c>
      <c r="W39" s="1"/>
      <c r="X39" s="9">
        <f>X38/$B$38</f>
        <v>0</v>
      </c>
      <c r="Y39" s="7"/>
      <c r="Z39" s="8">
        <f>Z38/$B$38</f>
        <v>0</v>
      </c>
      <c r="AA39" s="1"/>
      <c r="AB39" s="9">
        <f>AB38/$B$38</f>
        <v>0</v>
      </c>
      <c r="AC39" s="7"/>
      <c r="AD39" s="8">
        <f>AD38/$B$38</f>
        <v>0</v>
      </c>
      <c r="AE39" s="1"/>
      <c r="AF39" s="9">
        <f>AF38/$B$38</f>
        <v>0</v>
      </c>
      <c r="AG39" s="7"/>
      <c r="AH39" s="8">
        <f>AH38/$B$38</f>
        <v>0</v>
      </c>
      <c r="AI39" s="1"/>
      <c r="AJ39" s="9">
        <f>AJ38/$B$38</f>
        <v>0</v>
      </c>
      <c r="AK39" s="7"/>
      <c r="AL39" s="8">
        <f>AL38/$B$38</f>
        <v>0</v>
      </c>
      <c r="AM39" s="1"/>
      <c r="AN39" s="9">
        <f>AN38/$B$38</f>
        <v>0</v>
      </c>
      <c r="AO39" s="7"/>
      <c r="AP39" s="8">
        <f>AP38/$B$38</f>
        <v>0</v>
      </c>
    </row>
    <row r="40" spans="1:42" ht="15.75" x14ac:dyDescent="0.25">
      <c r="A40" s="6" t="s">
        <v>49</v>
      </c>
      <c r="D40" s="1"/>
      <c r="E40" s="4"/>
      <c r="F40" s="10">
        <v>0.73299999999999998</v>
      </c>
      <c r="G40" s="11"/>
      <c r="H40" s="10">
        <v>0.498</v>
      </c>
      <c r="I40" s="11"/>
      <c r="J40" s="10">
        <v>0.84099999999999997</v>
      </c>
      <c r="K40" s="11"/>
      <c r="L40" s="10">
        <v>0.88900000000000001</v>
      </c>
      <c r="M40" s="11"/>
      <c r="N40" s="10">
        <v>0.74</v>
      </c>
      <c r="O40" s="12"/>
      <c r="P40" s="12">
        <v>0.443</v>
      </c>
      <c r="Q40" s="11"/>
      <c r="R40" s="10">
        <v>0.56599999999999995</v>
      </c>
      <c r="S40" s="12"/>
      <c r="T40" s="12">
        <v>0.63900000000000001</v>
      </c>
      <c r="U40" s="11"/>
      <c r="V40" s="10">
        <v>0.38</v>
      </c>
      <c r="W40" s="12"/>
      <c r="X40" s="12">
        <v>0.85099999999999998</v>
      </c>
      <c r="Y40" s="11"/>
      <c r="Z40" s="10">
        <v>0.29899999999999999</v>
      </c>
      <c r="AA40" s="12"/>
      <c r="AB40" s="12">
        <v>0.78300000000000003</v>
      </c>
      <c r="AC40" s="11"/>
      <c r="AD40" s="10">
        <v>0.56399999999999995</v>
      </c>
      <c r="AE40" s="12"/>
      <c r="AF40" s="12">
        <v>0.82299999999999995</v>
      </c>
      <c r="AG40" s="11"/>
      <c r="AH40" s="10">
        <v>0.75600000000000001</v>
      </c>
      <c r="AI40" s="12"/>
      <c r="AJ40" s="12">
        <v>0.873</v>
      </c>
      <c r="AK40" s="11"/>
      <c r="AL40" s="10">
        <v>0.89200000000000002</v>
      </c>
      <c r="AM40" s="12"/>
      <c r="AN40" s="12">
        <v>0.63</v>
      </c>
      <c r="AO40" s="11"/>
      <c r="AP40" s="10">
        <v>0.57899999999999996</v>
      </c>
    </row>
    <row r="41" spans="1:42" ht="15.75" x14ac:dyDescent="0.25">
      <c r="A41" s="28" t="s">
        <v>50</v>
      </c>
      <c r="D41" s="1"/>
      <c r="E41" s="4"/>
      <c r="F41" s="10">
        <f>F39-F40</f>
        <v>-0.73299999999999998</v>
      </c>
      <c r="G41" s="4"/>
      <c r="H41" s="10">
        <f>H39-H40</f>
        <v>-0.498</v>
      </c>
      <c r="I41" s="4"/>
      <c r="J41" s="10">
        <f t="shared" ref="J41" si="0">J39-J40</f>
        <v>-0.84099999999999997</v>
      </c>
      <c r="K41" s="4"/>
      <c r="L41" s="10">
        <f t="shared" ref="L41" si="1">L39-L40</f>
        <v>-0.88900000000000001</v>
      </c>
      <c r="M41" s="4"/>
      <c r="N41" s="10">
        <f t="shared" ref="N41" si="2">N39-N40</f>
        <v>-0.74</v>
      </c>
      <c r="O41" s="4"/>
      <c r="P41" s="10">
        <f t="shared" ref="P41" si="3">P39-P40</f>
        <v>-0.443</v>
      </c>
      <c r="Q41" s="4"/>
      <c r="R41" s="10">
        <f t="shared" ref="R41" si="4">R39-R40</f>
        <v>-0.56599999999999995</v>
      </c>
      <c r="S41" s="4"/>
      <c r="T41" s="10">
        <f t="shared" ref="T41" si="5">T39-T40</f>
        <v>-0.63900000000000001</v>
      </c>
      <c r="U41" s="4"/>
      <c r="V41" s="10">
        <f t="shared" ref="V41" si="6">V39-V40</f>
        <v>-0.38</v>
      </c>
      <c r="W41" s="4"/>
      <c r="X41" s="10">
        <f>X39-X40</f>
        <v>-0.85099999999999998</v>
      </c>
      <c r="Y41" s="4"/>
      <c r="Z41" s="10">
        <f t="shared" ref="Z41" si="7">Z39-Z40</f>
        <v>-0.29899999999999999</v>
      </c>
      <c r="AA41" s="4"/>
      <c r="AB41" s="10">
        <f t="shared" ref="AB41" si="8">AB39-AB40</f>
        <v>-0.78300000000000003</v>
      </c>
      <c r="AC41" s="4"/>
      <c r="AD41" s="10">
        <f t="shared" ref="AD41" si="9">AD39-AD40</f>
        <v>-0.56399999999999995</v>
      </c>
      <c r="AE41" s="4"/>
      <c r="AF41" s="10">
        <f t="shared" ref="AF41" si="10">AF39-AF40</f>
        <v>-0.82299999999999995</v>
      </c>
      <c r="AG41" s="4"/>
      <c r="AH41" s="10">
        <f t="shared" ref="AH41" si="11">AH39-AH40</f>
        <v>-0.75600000000000001</v>
      </c>
      <c r="AI41" s="4"/>
      <c r="AJ41" s="10">
        <f t="shared" ref="AJ41" si="12">AJ39-AJ40</f>
        <v>-0.873</v>
      </c>
      <c r="AK41" s="4"/>
      <c r="AL41" s="10">
        <f t="shared" ref="AL41" si="13">AL39-AL40</f>
        <v>-0.89200000000000002</v>
      </c>
      <c r="AM41" s="4"/>
      <c r="AN41" s="10">
        <f t="shared" ref="AN41" si="14">AN39-AN40</f>
        <v>-0.63</v>
      </c>
      <c r="AO41" s="4"/>
      <c r="AP41" s="10">
        <f t="shared" ref="AP41" si="15">AP39-AP40</f>
        <v>-0.57899999999999996</v>
      </c>
    </row>
    <row r="42" spans="1:42" ht="15.75" x14ac:dyDescent="0.25">
      <c r="D42" s="1"/>
      <c r="E42" s="4"/>
      <c r="F42" s="5"/>
      <c r="G42" s="4"/>
      <c r="H42" s="5"/>
      <c r="I42" s="4"/>
      <c r="J42" s="5"/>
      <c r="K42" s="4"/>
      <c r="L42" s="5"/>
      <c r="M42" s="4"/>
      <c r="N42" s="5"/>
      <c r="Q42" s="4"/>
      <c r="R42" s="5"/>
      <c r="U42" s="4"/>
      <c r="V42" s="5"/>
      <c r="Y42" s="4"/>
      <c r="Z42" s="5"/>
      <c r="AC42" s="4"/>
      <c r="AD42" s="5"/>
      <c r="AG42" s="4"/>
      <c r="AH42" s="5"/>
      <c r="AK42" s="4"/>
      <c r="AL42" s="5"/>
      <c r="AO42" s="4"/>
      <c r="AP42" s="5"/>
    </row>
    <row r="43" spans="1:42" ht="18" x14ac:dyDescent="0.25">
      <c r="D43" s="1"/>
      <c r="E43" s="13" t="s">
        <v>57</v>
      </c>
      <c r="F43" s="14">
        <f>COUNTIF(E$2:E$37,"="&amp;E43)/$B$38</f>
        <v>0</v>
      </c>
      <c r="G43" s="13">
        <v>1</v>
      </c>
      <c r="H43" s="14">
        <f>COUNTIF(G$2:G$37,"="&amp;G43)/$B$38</f>
        <v>0</v>
      </c>
      <c r="I43" s="21" t="s">
        <v>62</v>
      </c>
      <c r="J43" s="19">
        <f>COUNTIF(I$2:I$37,"="&amp;I43)/$B$38</f>
        <v>0</v>
      </c>
      <c r="K43" s="35" t="s">
        <v>66</v>
      </c>
      <c r="L43" s="34">
        <f>COUNTIF(K$2:K$37,"="&amp;K43)/$B$38</f>
        <v>0</v>
      </c>
      <c r="M43" s="35" t="s">
        <v>70</v>
      </c>
      <c r="N43" s="34">
        <f>COUNTIF(M$2:M$37,"="&amp;M43)/$B$38</f>
        <v>0</v>
      </c>
      <c r="O43" s="33" t="s">
        <v>74</v>
      </c>
      <c r="P43" s="34">
        <f>COUNTIF(O$2:O$37,"="&amp;O43)/$B$38</f>
        <v>0</v>
      </c>
      <c r="Q43" s="33" t="s">
        <v>78</v>
      </c>
      <c r="R43" s="34">
        <f>COUNTIF(Q$2:Q$37,"="&amp;Q43)/$B$38</f>
        <v>0</v>
      </c>
      <c r="S43" s="26" t="s">
        <v>82</v>
      </c>
      <c r="T43" s="19">
        <f>COUNTIF(S$2:S$37,"="&amp;S43)/$B$38</f>
        <v>0</v>
      </c>
      <c r="U43" s="47" t="s">
        <v>85</v>
      </c>
      <c r="V43" s="16">
        <f>COUNTIF(U$2:U$37,"="&amp;U43)/$B$38</f>
        <v>0</v>
      </c>
      <c r="W43" s="37" t="s">
        <v>89</v>
      </c>
      <c r="X43" s="38">
        <f>COUNTIF(W$2:W$37,"="&amp;W43)/$B$38</f>
        <v>0</v>
      </c>
      <c r="Y43" s="17" t="s">
        <v>93</v>
      </c>
      <c r="Z43" s="16">
        <f>COUNTIF(Y$2:Y$37,"="&amp;Y43)/$B$38</f>
        <v>0</v>
      </c>
      <c r="AA43" s="40">
        <v>4</v>
      </c>
      <c r="AB43" s="38">
        <f>COUNTIF(AA$2:AA$37,"="&amp;AA43)/$B$38</f>
        <v>0</v>
      </c>
      <c r="AC43" s="41" t="s">
        <v>98</v>
      </c>
      <c r="AD43" s="34">
        <f>COUNTIF(AC$2:AC$37,"="&amp;AC43)/$B$38</f>
        <v>0</v>
      </c>
      <c r="AE43" s="40" t="s">
        <v>100</v>
      </c>
      <c r="AF43" s="38">
        <f>COUNTIF(AE$2:AE$37,"="&amp;AE43)/$B$38</f>
        <v>0</v>
      </c>
      <c r="AG43" s="18" t="s">
        <v>104</v>
      </c>
      <c r="AH43" s="16">
        <f>COUNTIF(AG$2:AG$37,"="&amp;AG43)/$B$38</f>
        <v>0</v>
      </c>
      <c r="AI43" s="42" t="s">
        <v>108</v>
      </c>
      <c r="AJ43" s="34">
        <f>COUNTIF(AI$2:AI$37,"="&amp;AI43)/$B$38</f>
        <v>0</v>
      </c>
      <c r="AK43" s="15" t="s">
        <v>112</v>
      </c>
      <c r="AL43" s="19">
        <f>COUNTIF(AK$2:AK$37,"="&amp;AK43)/$B$38</f>
        <v>0</v>
      </c>
      <c r="AM43" s="20" t="s">
        <v>116</v>
      </c>
      <c r="AN43" s="16">
        <f>COUNTIF(AM$2:AM$37,"="&amp;AM43)/$B$38</f>
        <v>0</v>
      </c>
      <c r="AO43" s="15" t="s">
        <v>120</v>
      </c>
      <c r="AP43" s="16">
        <f>COUNTIF(AO$2:AO$37,"="&amp;AO43)/$B$38</f>
        <v>0</v>
      </c>
    </row>
    <row r="44" spans="1:42" ht="18" x14ac:dyDescent="0.25">
      <c r="D44" s="1"/>
      <c r="E44" s="13" t="s">
        <v>58</v>
      </c>
      <c r="F44" s="14">
        <f>COUNTIF(E$2:E$37,"="&amp;E44)/$B$38</f>
        <v>0</v>
      </c>
      <c r="G44" s="21" t="s">
        <v>26</v>
      </c>
      <c r="H44" s="16">
        <f>COUNTIF(G$2:G$37,"="&amp;G44)/$B$38</f>
        <v>0</v>
      </c>
      <c r="I44" s="33" t="s">
        <v>63</v>
      </c>
      <c r="J44" s="36">
        <f>COUNTIF(I$2:I$37,"="&amp;I44)/$B$38</f>
        <v>0</v>
      </c>
      <c r="K44" s="15" t="s">
        <v>67</v>
      </c>
      <c r="L44" s="16">
        <f>COUNTIF(K$2:K$37,"="&amp;K44)/$B$38</f>
        <v>0</v>
      </c>
      <c r="M44" s="35" t="s">
        <v>71</v>
      </c>
      <c r="N44" s="34">
        <f>COUNTIF(M$2:M$37,"="&amp;M44)/$B$38</f>
        <v>0</v>
      </c>
      <c r="O44" s="21" t="s">
        <v>75</v>
      </c>
      <c r="P44" s="16">
        <f>COUNTIF(O$2:O$37,"="&amp;O44)/$B$38</f>
        <v>0</v>
      </c>
      <c r="Q44" s="33" t="s">
        <v>79</v>
      </c>
      <c r="R44" s="34">
        <f>COUNTIF(Q$2:Q$37,"="&amp;Q44)/$B$38</f>
        <v>0</v>
      </c>
      <c r="S44" s="42" t="s">
        <v>83</v>
      </c>
      <c r="T44" s="36">
        <f>COUNTIF(S$2:S$37,"="&amp;S44)/$B$38</f>
        <v>0</v>
      </c>
      <c r="U44" s="46" t="s">
        <v>86</v>
      </c>
      <c r="V44" s="34">
        <f>COUNTIF(U$2:U$37,"="&amp;U44)/$B$38</f>
        <v>0</v>
      </c>
      <c r="W44" s="32" t="s">
        <v>90</v>
      </c>
      <c r="X44" s="44">
        <f>COUNTIF(W$2:W$37,"="&amp;W44)/$B$38</f>
        <v>0</v>
      </c>
      <c r="Y44" s="48" t="s">
        <v>94</v>
      </c>
      <c r="Z44" s="34">
        <f>COUNTIF(Y$2:Y$37,"="&amp;Y44)/$B$38</f>
        <v>0</v>
      </c>
      <c r="AA44" s="24">
        <v>16</v>
      </c>
      <c r="AB44" s="25">
        <f>COUNTIF(AA$2:AA$37,"="&amp;AA44)/$B$38</f>
        <v>0</v>
      </c>
      <c r="AC44" s="41" t="s">
        <v>99</v>
      </c>
      <c r="AD44" s="34">
        <f>COUNTIF(AC$2:AC$37,"="&amp;AC44)/$B$38</f>
        <v>0</v>
      </c>
      <c r="AE44" s="49" t="s">
        <v>101</v>
      </c>
      <c r="AF44" s="38">
        <f>COUNTIF(AE$2:AE$37,"="&amp;AE44)/$B$38</f>
        <v>0</v>
      </c>
      <c r="AG44" s="33" t="s">
        <v>105</v>
      </c>
      <c r="AH44" s="34">
        <f>COUNTIF(AG$2:AG$37,"="&amp;AG44)/$B$38</f>
        <v>0</v>
      </c>
      <c r="AI44" s="42" t="s">
        <v>109</v>
      </c>
      <c r="AJ44" s="34">
        <f>COUNTIF(AI$2:AI$37,"="&amp;AI44)/$B$38</f>
        <v>0</v>
      </c>
      <c r="AK44" s="35" t="s">
        <v>113</v>
      </c>
      <c r="AL44" s="36">
        <f>COUNTIF(AK$2:AK$37,"="&amp;AK44)/$B$38</f>
        <v>0</v>
      </c>
      <c r="AM44" s="43" t="s">
        <v>117</v>
      </c>
      <c r="AN44" s="34">
        <f>COUNTIF(AM$2:AM$37,"="&amp;AM44)/$B$38</f>
        <v>0</v>
      </c>
      <c r="AO44" s="35" t="s">
        <v>121</v>
      </c>
      <c r="AP44" s="34">
        <f>COUNTIF(AO$2:AO$37,"="&amp;AO44)/$B$38</f>
        <v>0</v>
      </c>
    </row>
    <row r="45" spans="1:42" ht="18" x14ac:dyDescent="0.25">
      <c r="D45" s="1"/>
      <c r="E45" s="21" t="s">
        <v>59</v>
      </c>
      <c r="F45" s="16">
        <f>COUNTIF(E$2:E$37,"="&amp;E45)/$B$38</f>
        <v>0</v>
      </c>
      <c r="G45" s="33" t="s">
        <v>61</v>
      </c>
      <c r="H45" s="34">
        <f>COUNTIF(G$2:G$37,"="&amp;G45)/$B$38</f>
        <v>0</v>
      </c>
      <c r="I45" s="33" t="s">
        <v>64</v>
      </c>
      <c r="J45" s="34">
        <f>COUNTIF(I$2:I$37,"="&amp;I45)/$B$38</f>
        <v>0</v>
      </c>
      <c r="K45" s="35" t="s">
        <v>68</v>
      </c>
      <c r="L45" s="34">
        <f>COUNTIF(K$2:K$37,"="&amp;K45)/$B$38</f>
        <v>0</v>
      </c>
      <c r="M45" s="15" t="s">
        <v>72</v>
      </c>
      <c r="N45" s="16">
        <f>COUNTIF(M$2:M$37,"="&amp;M45)/$B$38</f>
        <v>0</v>
      </c>
      <c r="O45" s="33" t="s">
        <v>76</v>
      </c>
      <c r="P45" s="34">
        <f>COUNTIF(O$2:O$37,"="&amp;O45)/$B$38</f>
        <v>0</v>
      </c>
      <c r="Q45" s="33" t="s">
        <v>80</v>
      </c>
      <c r="R45" s="34">
        <f>COUNTIF(Q$2:Q$37,"="&amp;Q45)/$B$38</f>
        <v>0</v>
      </c>
      <c r="S45" s="42" t="s">
        <v>84</v>
      </c>
      <c r="T45" s="36">
        <f>COUNTIF(S$2:S$37,"="&amp;S45)/$B$38</f>
        <v>0</v>
      </c>
      <c r="U45" s="46" t="s">
        <v>87</v>
      </c>
      <c r="V45" s="34">
        <f>COUNTIF(U$2:U$37,"="&amp;U45)/$B$38</f>
        <v>0</v>
      </c>
      <c r="W45" s="22" t="s">
        <v>91</v>
      </c>
      <c r="X45" s="23">
        <f>COUNTIF(W$2:W$37,"="&amp;W45)/$B$38</f>
        <v>0</v>
      </c>
      <c r="Y45" s="48" t="s">
        <v>95</v>
      </c>
      <c r="Z45" s="34">
        <f>COUNTIF(Y$2:Y$37,"="&amp;Y45)/$B$38</f>
        <v>0</v>
      </c>
      <c r="AA45" s="42">
        <v>6.25</v>
      </c>
      <c r="AB45" s="44">
        <f>COUNTIF(AA$2:AA$37,"="&amp;AA45)/$B$38</f>
        <v>0</v>
      </c>
      <c r="AC45" s="41" t="s">
        <v>23</v>
      </c>
      <c r="AD45" s="34">
        <f>COUNTIF(AC$2:AC$37,"="&amp;AC45)/$B$38</f>
        <v>0</v>
      </c>
      <c r="AE45" s="40" t="s">
        <v>102</v>
      </c>
      <c r="AF45" s="38">
        <f>COUNTIF(AE$2:AE$37,"="&amp;AE45)/$B$38</f>
        <v>0</v>
      </c>
      <c r="AG45" s="33" t="s">
        <v>106</v>
      </c>
      <c r="AH45" s="34">
        <f>COUNTIF(AG$2:AG$37,"="&amp;AG45)/$B$38</f>
        <v>0</v>
      </c>
      <c r="AI45" s="24" t="s">
        <v>110</v>
      </c>
      <c r="AJ45" s="16">
        <f>COUNTIF(AI$2:AI$37,"="&amp;AI45)/$B$38</f>
        <v>0</v>
      </c>
      <c r="AK45" s="35" t="s">
        <v>114</v>
      </c>
      <c r="AL45" s="34">
        <f>COUNTIF(AK$2:AK$37,"="&amp;AK45)/$B$38</f>
        <v>0</v>
      </c>
      <c r="AM45" s="43" t="s">
        <v>118</v>
      </c>
      <c r="AN45" s="34">
        <f>COUNTIF(AM$2:AM$37,"="&amp;AM45)/$B$38</f>
        <v>0</v>
      </c>
      <c r="AO45" s="35" t="s">
        <v>122</v>
      </c>
      <c r="AP45" s="34">
        <f>COUNTIF(AO$2:AO$37,"="&amp;AO45)/$B$38</f>
        <v>0</v>
      </c>
    </row>
    <row r="46" spans="1:42" ht="18" x14ac:dyDescent="0.25">
      <c r="D46" s="1"/>
      <c r="E46" s="13" t="s">
        <v>60</v>
      </c>
      <c r="F46" s="14">
        <f>COUNTIF(E$2:E$37,"="&amp;E46)/$B$38</f>
        <v>0</v>
      </c>
      <c r="G46" s="13" t="s">
        <v>24</v>
      </c>
      <c r="H46" s="14">
        <f>COUNTIF(G$2:G$37,"="&amp;G46)/$B$38</f>
        <v>0</v>
      </c>
      <c r="I46" s="33" t="s">
        <v>65</v>
      </c>
      <c r="J46" s="34">
        <f>COUNTIF(I$2:I$37,"="&amp;I46)/$B$38</f>
        <v>0</v>
      </c>
      <c r="K46" s="35" t="s">
        <v>69</v>
      </c>
      <c r="L46" s="34">
        <f>COUNTIF(K$2:K$37,"="&amp;K46)/$B$38</f>
        <v>0</v>
      </c>
      <c r="M46" s="35" t="s">
        <v>73</v>
      </c>
      <c r="N46" s="34">
        <f>COUNTIF(M$2:M$37,"="&amp;M46)/$B$38</f>
        <v>0</v>
      </c>
      <c r="O46" s="33" t="s">
        <v>77</v>
      </c>
      <c r="P46" s="34">
        <f>COUNTIF(O$2:O$37,"="&amp;O46)/$B$38</f>
        <v>0</v>
      </c>
      <c r="Q46" s="21" t="s">
        <v>81</v>
      </c>
      <c r="R46" s="16">
        <f>COUNTIF(Q$2:Q$37,"="&amp;Q46)/$B$38</f>
        <v>0</v>
      </c>
      <c r="S46" s="40" t="s">
        <v>27</v>
      </c>
      <c r="T46" s="34">
        <f>COUNTIF(S$2:S$37,"="&amp;S46)/$B$38</f>
        <v>0</v>
      </c>
      <c r="U46" s="37" t="s">
        <v>88</v>
      </c>
      <c r="V46" s="34">
        <f>COUNTIF(U$2:U$37,"="&amp;U46)/$B$38</f>
        <v>0</v>
      </c>
      <c r="W46" s="32" t="s">
        <v>92</v>
      </c>
      <c r="X46" s="44">
        <f>COUNTIF(W$2:W$37,"="&amp;W46)/$B$38</f>
        <v>0</v>
      </c>
      <c r="Y46" s="39" t="s">
        <v>96</v>
      </c>
      <c r="Z46" s="34">
        <f>COUNTIF(Y$2:Y$37,"="&amp;Y46)/$B$38</f>
        <v>0</v>
      </c>
      <c r="AA46" s="42" t="s">
        <v>97</v>
      </c>
      <c r="AB46" s="44">
        <f>COUNTIF(AA$2:AA$37,"="&amp;AA46)/$B$38</f>
        <v>0</v>
      </c>
      <c r="AC46" s="18" t="s">
        <v>25</v>
      </c>
      <c r="AD46" s="16">
        <f>COUNTIF(AC$2:AC$37,"="&amp;AC46)/$B$38</f>
        <v>0</v>
      </c>
      <c r="AE46" s="50" t="s">
        <v>103</v>
      </c>
      <c r="AF46" s="25">
        <f>COUNTIF(AE$2:AE$37,"="&amp;AE46)/$B$38</f>
        <v>0</v>
      </c>
      <c r="AG46" s="33" t="s">
        <v>107</v>
      </c>
      <c r="AH46" s="34">
        <f>COUNTIF(AG$2:AG$37,"="&amp;AG46)/$B$38</f>
        <v>0</v>
      </c>
      <c r="AI46" s="42" t="s">
        <v>111</v>
      </c>
      <c r="AJ46" s="34">
        <f>COUNTIF(AI$2:AI$37,"="&amp;AI46)/$B$38</f>
        <v>0</v>
      </c>
      <c r="AK46" s="35" t="s">
        <v>115</v>
      </c>
      <c r="AL46" s="36">
        <f>COUNTIF(AK$2:AK$37,"="&amp;AK46)/$B$38</f>
        <v>0</v>
      </c>
      <c r="AM46" s="43" t="s">
        <v>119</v>
      </c>
      <c r="AN46" s="34">
        <f>COUNTIF(AM$2:AM$37,"="&amp;AM46)/$B$38</f>
        <v>0</v>
      </c>
      <c r="AO46" s="45" t="s">
        <v>123</v>
      </c>
      <c r="AP46" s="34">
        <f>COUNTIF(AO$2:AO$37,"="&amp;AO46)/$B$38</f>
        <v>0</v>
      </c>
    </row>
    <row r="47" spans="1:42" ht="15.75" x14ac:dyDescent="0.25">
      <c r="D47" s="1"/>
      <c r="E47" s="13" t="s">
        <v>54</v>
      </c>
      <c r="F47" s="14">
        <f>100%-SUM(F43:F46)</f>
        <v>1</v>
      </c>
      <c r="G47" s="13" t="s">
        <v>54</v>
      </c>
      <c r="H47" s="14">
        <f t="shared" ref="H47" si="16">100%-SUM(H43:H46)</f>
        <v>1</v>
      </c>
      <c r="I47" s="13" t="s">
        <v>54</v>
      </c>
      <c r="J47" s="14">
        <f t="shared" ref="J47" si="17">100%-SUM(J43:J46)</f>
        <v>1</v>
      </c>
      <c r="K47" s="13" t="s">
        <v>54</v>
      </c>
      <c r="L47" s="14">
        <f t="shared" ref="L47" si="18">100%-SUM(L43:L46)</f>
        <v>1</v>
      </c>
      <c r="M47" s="13" t="s">
        <v>54</v>
      </c>
      <c r="N47" s="14">
        <f t="shared" ref="N47" si="19">100%-SUM(N43:N46)</f>
        <v>1</v>
      </c>
      <c r="O47" s="13" t="s">
        <v>54</v>
      </c>
      <c r="P47" s="14">
        <f t="shared" ref="P47" si="20">100%-SUM(P43:P46)</f>
        <v>1</v>
      </c>
      <c r="Q47" s="13" t="s">
        <v>54</v>
      </c>
      <c r="R47" s="14">
        <f t="shared" ref="R47" si="21">100%-SUM(R43:R46)</f>
        <v>1</v>
      </c>
      <c r="S47" s="13" t="s">
        <v>54</v>
      </c>
      <c r="T47" s="14">
        <f t="shared" ref="T47" si="22">100%-SUM(T43:T46)</f>
        <v>1</v>
      </c>
      <c r="U47" s="13" t="s">
        <v>54</v>
      </c>
      <c r="V47" s="14">
        <f t="shared" ref="V47" si="23">100%-SUM(V43:V46)</f>
        <v>1</v>
      </c>
      <c r="W47" s="13" t="s">
        <v>54</v>
      </c>
      <c r="X47" s="14">
        <f t="shared" ref="X47" si="24">100%-SUM(X43:X46)</f>
        <v>1</v>
      </c>
      <c r="Y47" s="13" t="s">
        <v>54</v>
      </c>
      <c r="Z47" s="14">
        <f t="shared" ref="Z47" si="25">100%-SUM(Z43:Z46)</f>
        <v>1</v>
      </c>
      <c r="AA47" s="13" t="s">
        <v>54</v>
      </c>
      <c r="AB47" s="14">
        <f t="shared" ref="AB47" si="26">100%-SUM(AB43:AB46)</f>
        <v>1</v>
      </c>
      <c r="AC47" s="13" t="s">
        <v>54</v>
      </c>
      <c r="AD47" s="14">
        <f t="shared" ref="AD47" si="27">100%-SUM(AD43:AD46)</f>
        <v>1</v>
      </c>
      <c r="AE47" s="13" t="s">
        <v>54</v>
      </c>
      <c r="AF47" s="14">
        <f t="shared" ref="AF47" si="28">100%-SUM(AF43:AF46)</f>
        <v>1</v>
      </c>
      <c r="AG47" s="13" t="s">
        <v>54</v>
      </c>
      <c r="AH47" s="14">
        <f t="shared" ref="AH47" si="29">100%-SUM(AH43:AH46)</f>
        <v>1</v>
      </c>
      <c r="AI47" s="13" t="s">
        <v>54</v>
      </c>
      <c r="AJ47" s="14">
        <f t="shared" ref="AJ47" si="30">100%-SUM(AJ43:AJ46)</f>
        <v>1</v>
      </c>
      <c r="AK47" s="13" t="s">
        <v>54</v>
      </c>
      <c r="AL47" s="14">
        <f t="shared" ref="AL47" si="31">100%-SUM(AL43:AL46)</f>
        <v>1</v>
      </c>
      <c r="AM47" s="13" t="s">
        <v>54</v>
      </c>
      <c r="AN47" s="14">
        <f t="shared" ref="AN47" si="32">100%-SUM(AN43:AN46)</f>
        <v>1</v>
      </c>
      <c r="AO47" s="13" t="s">
        <v>54</v>
      </c>
      <c r="AP47" s="14">
        <f t="shared" ref="AP47" si="33">100%-SUM(AP43:AP46)</f>
        <v>1</v>
      </c>
    </row>
    <row r="48" spans="1:42" ht="15.75" x14ac:dyDescent="0.25">
      <c r="A48" s="29" t="s">
        <v>51</v>
      </c>
      <c r="B48" s="29"/>
      <c r="C48" s="29"/>
    </row>
    <row r="49" spans="1:3" ht="15.75" x14ac:dyDescent="0.25">
      <c r="A49" s="30" t="s">
        <v>52</v>
      </c>
      <c r="B49" s="30"/>
      <c r="C49" s="30"/>
    </row>
    <row r="50" spans="1:3" ht="15.75" x14ac:dyDescent="0.25">
      <c r="A50" s="31" t="s">
        <v>53</v>
      </c>
      <c r="B50" s="31"/>
      <c r="C50" s="31"/>
    </row>
  </sheetData>
  <autoFilter ref="A1:AP37" xr:uid="{6201D53D-82BA-40F0-9CE1-83D744E1E6D0}"/>
  <phoneticPr fontId="3" type="noConversion"/>
  <conditionalFormatting sqref="D2:D37">
    <cfRule type="cellIs" dxfId="3" priority="1" operator="greaterThan">
      <formula>10</formula>
    </cfRule>
    <cfRule type="cellIs" dxfId="4" priority="2" operator="between">
      <formula>4</formula>
      <formula>10</formula>
    </cfRule>
    <cfRule type="cellIs" dxfId="5" priority="3" operator="lessThan">
      <formula>4</formula>
    </cfRule>
  </conditionalFormatting>
  <conditionalFormatting sqref="E41:AP4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Automatismes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</dc:creator>
  <cp:lastModifiedBy>gaelle</cp:lastModifiedBy>
  <dcterms:created xsi:type="dcterms:W3CDTF">2026-09-21T20:39:24Z</dcterms:created>
  <dcterms:modified xsi:type="dcterms:W3CDTF">2026-09-22T06:34:15Z</dcterms:modified>
</cp:coreProperties>
</file>