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lle\Cozy Drive\Inspection\Evaluations nationales\Exemples annonymés\"/>
    </mc:Choice>
  </mc:AlternateContent>
  <xr:revisionPtr revIDLastSave="0" documentId="13_ncr:1_{72932746-313C-42C6-BC57-6413F0980A9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utomatismes" sheetId="1" r:id="rId1"/>
    <sheet name="Résolution de problèmes" sheetId="2" r:id="rId2"/>
    <sheet name="Lexique" sheetId="3" r:id="rId3"/>
    <sheet name="Compréhension de l'écrit" sheetId="4" r:id="rId4"/>
  </sheets>
  <definedNames>
    <definedName name="_xlnm._FilterDatabase" localSheetId="0" hidden="1">Automatismes!$A$1:$AV$1</definedName>
    <definedName name="_xlnm._FilterDatabase" localSheetId="3" hidden="1">'Compréhension de l''écrit'!$A$1:$AH$1</definedName>
    <definedName name="_xlnm._FilterDatabase" localSheetId="2" hidden="1">Lexique!$A$1:$AH$1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32" i="4" l="1"/>
  <c r="AL32" i="4"/>
  <c r="AL33" i="4" s="1"/>
  <c r="AN32" i="4"/>
  <c r="AP32" i="4"/>
  <c r="AJ33" i="4"/>
  <c r="AN33" i="4"/>
  <c r="AP33" i="4"/>
  <c r="AJ37" i="4"/>
  <c r="AL37" i="4"/>
  <c r="AN37" i="4"/>
  <c r="AP37" i="4"/>
  <c r="AJ38" i="4"/>
  <c r="AL38" i="4"/>
  <c r="AN38" i="4"/>
  <c r="AP38" i="4"/>
  <c r="AJ39" i="4"/>
  <c r="AL39" i="4"/>
  <c r="AN39" i="4"/>
  <c r="AP39" i="4"/>
  <c r="AJ40" i="4"/>
  <c r="AL40" i="4"/>
  <c r="AN40" i="4"/>
  <c r="AP40" i="4"/>
  <c r="P39" i="4"/>
  <c r="AF38" i="4"/>
  <c r="AH32" i="4"/>
  <c r="AF32" i="4"/>
  <c r="AD32" i="4"/>
  <c r="AB32" i="4"/>
  <c r="Z32" i="4"/>
  <c r="X32" i="4"/>
  <c r="V32" i="4"/>
  <c r="T32" i="4"/>
  <c r="R32" i="4"/>
  <c r="P32" i="4"/>
  <c r="N32" i="4"/>
  <c r="N33" i="4" s="1"/>
  <c r="N35" i="4" s="1"/>
  <c r="L32" i="4"/>
  <c r="J32" i="4"/>
  <c r="H32" i="4"/>
  <c r="F32" i="4"/>
  <c r="B32" i="4"/>
  <c r="AF40" i="4" s="1"/>
  <c r="AH32" i="3"/>
  <c r="AF32" i="3"/>
  <c r="AD32" i="3"/>
  <c r="AB32" i="3"/>
  <c r="Z32" i="3"/>
  <c r="X32" i="3"/>
  <c r="V32" i="3"/>
  <c r="T32" i="3"/>
  <c r="R32" i="3"/>
  <c r="P32" i="3"/>
  <c r="N32" i="3"/>
  <c r="L32" i="3"/>
  <c r="J32" i="3"/>
  <c r="H32" i="3"/>
  <c r="F32" i="3"/>
  <c r="B32" i="3"/>
  <c r="AB33" i="3" l="1"/>
  <c r="AB35" i="3" s="1"/>
  <c r="P33" i="3"/>
  <c r="P35" i="3" s="1"/>
  <c r="L33" i="3"/>
  <c r="L35" i="3" s="1"/>
  <c r="N33" i="3"/>
  <c r="N35" i="3" s="1"/>
  <c r="AD33" i="3"/>
  <c r="AD35" i="3" s="1"/>
  <c r="AF33" i="3"/>
  <c r="AF35" i="3" s="1"/>
  <c r="R33" i="3"/>
  <c r="R35" i="3" s="1"/>
  <c r="AH33" i="3"/>
  <c r="AH35" i="3" s="1"/>
  <c r="AP41" i="4"/>
  <c r="AN41" i="4"/>
  <c r="AL41" i="4"/>
  <c r="AJ41" i="4"/>
  <c r="R33" i="4"/>
  <c r="R35" i="4" s="1"/>
  <c r="AH33" i="4"/>
  <c r="N37" i="4"/>
  <c r="AD37" i="4"/>
  <c r="AH39" i="4"/>
  <c r="AF39" i="4"/>
  <c r="V33" i="4"/>
  <c r="V35" i="4" s="1"/>
  <c r="N38" i="4"/>
  <c r="P33" i="4"/>
  <c r="P35" i="4" s="1"/>
  <c r="AF33" i="4"/>
  <c r="T33" i="4"/>
  <c r="T35" i="4" s="1"/>
  <c r="H33" i="4"/>
  <c r="H35" i="4" s="1"/>
  <c r="P38" i="4"/>
  <c r="T40" i="4"/>
  <c r="AD33" i="4"/>
  <c r="L37" i="4"/>
  <c r="AB37" i="4"/>
  <c r="F33" i="4"/>
  <c r="F35" i="4" s="1"/>
  <c r="J33" i="4"/>
  <c r="J35" i="4" s="1"/>
  <c r="X33" i="4"/>
  <c r="X35" i="4" s="1"/>
  <c r="Z33" i="4"/>
  <c r="AD38" i="4"/>
  <c r="AH40" i="4"/>
  <c r="AH38" i="4"/>
  <c r="AH37" i="4"/>
  <c r="T38" i="4"/>
  <c r="F39" i="4"/>
  <c r="V39" i="4"/>
  <c r="H40" i="4"/>
  <c r="X40" i="4"/>
  <c r="L33" i="4"/>
  <c r="L35" i="4" s="1"/>
  <c r="V40" i="4"/>
  <c r="T37" i="4"/>
  <c r="F38" i="4"/>
  <c r="V38" i="4"/>
  <c r="H39" i="4"/>
  <c r="X39" i="4"/>
  <c r="Z40" i="4"/>
  <c r="AB33" i="4"/>
  <c r="AF37" i="4"/>
  <c r="F40" i="4"/>
  <c r="F37" i="4"/>
  <c r="V37" i="4"/>
  <c r="H38" i="4"/>
  <c r="X38" i="4"/>
  <c r="Z39" i="4"/>
  <c r="L40" i="4"/>
  <c r="AB40" i="4"/>
  <c r="P37" i="4"/>
  <c r="T39" i="4"/>
  <c r="H37" i="4"/>
  <c r="X37" i="4"/>
  <c r="Z38" i="4"/>
  <c r="L39" i="4"/>
  <c r="AB39" i="4"/>
  <c r="N40" i="4"/>
  <c r="AD40" i="4"/>
  <c r="Z37" i="4"/>
  <c r="L38" i="4"/>
  <c r="AB38" i="4"/>
  <c r="N39" i="4"/>
  <c r="AD39" i="4"/>
  <c r="P40" i="4"/>
  <c r="V33" i="3"/>
  <c r="V35" i="3" s="1"/>
  <c r="R39" i="3"/>
  <c r="T40" i="3"/>
  <c r="H33" i="3"/>
  <c r="H35" i="3" s="1"/>
  <c r="AH38" i="3"/>
  <c r="Z33" i="3"/>
  <c r="Z35" i="3" s="1"/>
  <c r="AH37" i="3"/>
  <c r="V39" i="3"/>
  <c r="X40" i="3"/>
  <c r="T37" i="3"/>
  <c r="F38" i="3"/>
  <c r="V38" i="3"/>
  <c r="H39" i="3"/>
  <c r="X39" i="3"/>
  <c r="J40" i="3"/>
  <c r="Z40" i="3"/>
  <c r="AB37" i="3"/>
  <c r="AH40" i="3"/>
  <c r="N37" i="3"/>
  <c r="X33" i="3"/>
  <c r="X35" i="3" s="1"/>
  <c r="R38" i="3"/>
  <c r="V40" i="3"/>
  <c r="J33" i="3"/>
  <c r="J35" i="3" s="1"/>
  <c r="H40" i="3"/>
  <c r="F37" i="3"/>
  <c r="V37" i="3"/>
  <c r="H38" i="3"/>
  <c r="X38" i="3"/>
  <c r="J39" i="3"/>
  <c r="Z39" i="3"/>
  <c r="L40" i="3"/>
  <c r="AB40" i="3"/>
  <c r="F40" i="3"/>
  <c r="T38" i="3"/>
  <c r="H37" i="3"/>
  <c r="X37" i="3"/>
  <c r="J38" i="3"/>
  <c r="Z38" i="3"/>
  <c r="L39" i="3"/>
  <c r="AB39" i="3"/>
  <c r="N40" i="3"/>
  <c r="T33" i="3"/>
  <c r="T35" i="3" s="1"/>
  <c r="L37" i="3"/>
  <c r="N38" i="3"/>
  <c r="R40" i="3"/>
  <c r="F33" i="3"/>
  <c r="F35" i="3" s="1"/>
  <c r="AH39" i="3"/>
  <c r="T39" i="3"/>
  <c r="R37" i="3"/>
  <c r="F39" i="3"/>
  <c r="J37" i="3"/>
  <c r="Z37" i="3"/>
  <c r="L38" i="3"/>
  <c r="AB38" i="3"/>
  <c r="N39" i="3"/>
  <c r="AP32" i="2"/>
  <c r="AN32" i="2"/>
  <c r="AL32" i="2"/>
  <c r="AJ32" i="2"/>
  <c r="AH32" i="2"/>
  <c r="AF32" i="2"/>
  <c r="AD32" i="2"/>
  <c r="AB32" i="2"/>
  <c r="Z32" i="2"/>
  <c r="X32" i="2"/>
  <c r="V32" i="2"/>
  <c r="T32" i="2"/>
  <c r="R32" i="2"/>
  <c r="P32" i="2"/>
  <c r="N32" i="2"/>
  <c r="L32" i="2"/>
  <c r="J32" i="2"/>
  <c r="H32" i="2"/>
  <c r="F32" i="2"/>
  <c r="B32" i="2"/>
  <c r="X41" i="4" l="1"/>
  <c r="L41" i="4"/>
  <c r="F41" i="4"/>
  <c r="AH41" i="3"/>
  <c r="X41" i="3"/>
  <c r="L41" i="3"/>
  <c r="J41" i="3"/>
  <c r="N41" i="4"/>
  <c r="AF41" i="4"/>
  <c r="AB41" i="4"/>
  <c r="AH41" i="4"/>
  <c r="AD41" i="4"/>
  <c r="H41" i="4"/>
  <c r="P41" i="4"/>
  <c r="T41" i="4"/>
  <c r="Z41" i="4"/>
  <c r="V41" i="4"/>
  <c r="H41" i="3"/>
  <c r="Z41" i="3"/>
  <c r="N41" i="3"/>
  <c r="V41" i="3"/>
  <c r="F41" i="3"/>
  <c r="T41" i="3"/>
  <c r="R41" i="3"/>
  <c r="AB41" i="3"/>
  <c r="L33" i="2"/>
  <c r="L35" i="2" s="1"/>
  <c r="AB33" i="2"/>
  <c r="AB35" i="2" s="1"/>
  <c r="AD33" i="2"/>
  <c r="AD35" i="2" s="1"/>
  <c r="AF33" i="2"/>
  <c r="AF35" i="2" s="1"/>
  <c r="N33" i="2"/>
  <c r="N35" i="2" s="1"/>
  <c r="P33" i="2"/>
  <c r="P35" i="2" s="1"/>
  <c r="H33" i="2"/>
  <c r="H35" i="2" s="1"/>
  <c r="X33" i="2"/>
  <c r="X35" i="2" s="1"/>
  <c r="AN33" i="2"/>
  <c r="AN35" i="2" s="1"/>
  <c r="R33" i="2"/>
  <c r="R35" i="2" s="1"/>
  <c r="AH33" i="2"/>
  <c r="AH35" i="2" s="1"/>
  <c r="T33" i="2"/>
  <c r="T35" i="2" s="1"/>
  <c r="AJ33" i="2"/>
  <c r="AJ35" i="2" s="1"/>
  <c r="F33" i="2"/>
  <c r="F35" i="2" s="1"/>
  <c r="V33" i="2"/>
  <c r="V35" i="2" s="1"/>
  <c r="AL33" i="2"/>
  <c r="AL35" i="2" s="1"/>
  <c r="J33" i="2"/>
  <c r="J35" i="2" s="1"/>
  <c r="Z33" i="2"/>
  <c r="Z35" i="2" s="1"/>
  <c r="AP33" i="2"/>
  <c r="AP35" i="2" s="1"/>
  <c r="T37" i="2"/>
  <c r="AJ37" i="2"/>
  <c r="N38" i="2"/>
  <c r="AD38" i="2"/>
  <c r="H39" i="2"/>
  <c r="X39" i="2"/>
  <c r="AN39" i="2"/>
  <c r="R40" i="2"/>
  <c r="AH40" i="2"/>
  <c r="F37" i="2"/>
  <c r="V37" i="2"/>
  <c r="AL37" i="2"/>
  <c r="P38" i="2"/>
  <c r="AF38" i="2"/>
  <c r="J39" i="2"/>
  <c r="Z39" i="2"/>
  <c r="AP39" i="2"/>
  <c r="T40" i="2"/>
  <c r="AJ40" i="2"/>
  <c r="H37" i="2"/>
  <c r="X37" i="2"/>
  <c r="AN37" i="2"/>
  <c r="R38" i="2"/>
  <c r="AH38" i="2"/>
  <c r="L39" i="2"/>
  <c r="AB39" i="2"/>
  <c r="F40" i="2"/>
  <c r="V40" i="2"/>
  <c r="AL40" i="2"/>
  <c r="J37" i="2"/>
  <c r="Z37" i="2"/>
  <c r="AP37" i="2"/>
  <c r="T38" i="2"/>
  <c r="AJ38" i="2"/>
  <c r="N39" i="2"/>
  <c r="AD39" i="2"/>
  <c r="H40" i="2"/>
  <c r="X40" i="2"/>
  <c r="AN40" i="2"/>
  <c r="L37" i="2"/>
  <c r="AB37" i="2"/>
  <c r="F38" i="2"/>
  <c r="V38" i="2"/>
  <c r="AL38" i="2"/>
  <c r="P39" i="2"/>
  <c r="AF39" i="2"/>
  <c r="J40" i="2"/>
  <c r="Z40" i="2"/>
  <c r="AP40" i="2"/>
  <c r="N37" i="2"/>
  <c r="AD37" i="2"/>
  <c r="H38" i="2"/>
  <c r="X38" i="2"/>
  <c r="AN38" i="2"/>
  <c r="R39" i="2"/>
  <c r="AH39" i="2"/>
  <c r="L40" i="2"/>
  <c r="AB40" i="2"/>
  <c r="P37" i="2"/>
  <c r="AF37" i="2"/>
  <c r="J38" i="2"/>
  <c r="Z38" i="2"/>
  <c r="AP38" i="2"/>
  <c r="T39" i="2"/>
  <c r="AJ39" i="2"/>
  <c r="N40" i="2"/>
  <c r="AD40" i="2"/>
  <c r="R37" i="2"/>
  <c r="R41" i="2" s="1"/>
  <c r="AH37" i="2"/>
  <c r="AH41" i="2" s="1"/>
  <c r="L38" i="2"/>
  <c r="AB38" i="2"/>
  <c r="F39" i="2"/>
  <c r="V39" i="2"/>
  <c r="AL39" i="2"/>
  <c r="P40" i="2"/>
  <c r="AF40" i="2"/>
  <c r="AB32" i="1"/>
  <c r="AD32" i="1"/>
  <c r="AF32" i="1"/>
  <c r="AH32" i="1"/>
  <c r="AJ32" i="1"/>
  <c r="AL32" i="1"/>
  <c r="AN32" i="1"/>
  <c r="AP32" i="1"/>
  <c r="AR32" i="1"/>
  <c r="AT32" i="1"/>
  <c r="AV32" i="1"/>
  <c r="R32" i="1"/>
  <c r="T32" i="1"/>
  <c r="V32" i="1"/>
  <c r="X32" i="1"/>
  <c r="Z32" i="1"/>
  <c r="L32" i="1"/>
  <c r="N32" i="1"/>
  <c r="P32" i="1"/>
  <c r="J32" i="1"/>
  <c r="H32" i="1"/>
  <c r="B32" i="1"/>
  <c r="N38" i="1" s="1"/>
  <c r="F32" i="1"/>
  <c r="AH38" i="1" l="1"/>
  <c r="R37" i="1"/>
  <c r="P41" i="2"/>
  <c r="X41" i="2"/>
  <c r="AD41" i="2"/>
  <c r="V41" i="2"/>
  <c r="AF41" i="2"/>
  <c r="AL41" i="2"/>
  <c r="N41" i="2"/>
  <c r="AJ41" i="2"/>
  <c r="AB41" i="2"/>
  <c r="T41" i="2"/>
  <c r="L41" i="2"/>
  <c r="AP41" i="2"/>
  <c r="Z41" i="2"/>
  <c r="J41" i="2"/>
  <c r="AN41" i="2"/>
  <c r="T39" i="1"/>
  <c r="AJ38" i="1"/>
  <c r="X40" i="1"/>
  <c r="AL39" i="1"/>
  <c r="Z39" i="1"/>
  <c r="AN38" i="1"/>
  <c r="AB37" i="1"/>
  <c r="AP39" i="1"/>
  <c r="N37" i="1"/>
  <c r="AD39" i="1"/>
  <c r="AT39" i="1"/>
  <c r="P39" i="1"/>
  <c r="AF38" i="1"/>
  <c r="P40" i="1"/>
  <c r="AH39" i="1"/>
  <c r="AJ37" i="1"/>
  <c r="AN37" i="1"/>
  <c r="AR37" i="1"/>
  <c r="AV37" i="1"/>
  <c r="T40" i="1"/>
  <c r="Z38" i="1"/>
  <c r="AD38" i="1"/>
  <c r="AL38" i="1"/>
  <c r="AT38" i="1"/>
  <c r="R38" i="1"/>
  <c r="AB40" i="1"/>
  <c r="R39" i="1"/>
  <c r="X38" i="1"/>
  <c r="AB39" i="1"/>
  <c r="AF40" i="1"/>
  <c r="AJ40" i="1"/>
  <c r="AN40" i="1"/>
  <c r="AR40" i="1"/>
  <c r="AV40" i="1"/>
  <c r="AP38" i="1"/>
  <c r="X37" i="1"/>
  <c r="AF37" i="1"/>
  <c r="R40" i="1"/>
  <c r="X39" i="1"/>
  <c r="AB38" i="1"/>
  <c r="AF39" i="1"/>
  <c r="AJ39" i="1"/>
  <c r="AN39" i="1"/>
  <c r="AR39" i="1"/>
  <c r="AV39" i="1"/>
  <c r="AR38" i="1"/>
  <c r="AV38" i="1"/>
  <c r="P37" i="1"/>
  <c r="T37" i="1"/>
  <c r="Z37" i="1"/>
  <c r="AD37" i="1"/>
  <c r="AH37" i="1"/>
  <c r="AL37" i="1"/>
  <c r="AP37" i="1"/>
  <c r="AT37" i="1"/>
  <c r="P38" i="1"/>
  <c r="T38" i="1"/>
  <c r="Z40" i="1"/>
  <c r="AD40" i="1"/>
  <c r="AH40" i="1"/>
  <c r="AL40" i="1"/>
  <c r="AP40" i="1"/>
  <c r="AT40" i="1"/>
  <c r="F41" i="2"/>
  <c r="H41" i="2"/>
  <c r="F37" i="1"/>
  <c r="X33" i="1"/>
  <c r="X35" i="1" s="1"/>
  <c r="Z33" i="1"/>
  <c r="Z35" i="1" s="1"/>
  <c r="AP33" i="1"/>
  <c r="AP35" i="1" s="1"/>
  <c r="AT33" i="1"/>
  <c r="AT35" i="1" s="1"/>
  <c r="AN33" i="1"/>
  <c r="AN35" i="1" s="1"/>
  <c r="AF33" i="1"/>
  <c r="AF35" i="1" s="1"/>
  <c r="L33" i="1"/>
  <c r="L35" i="1" s="1"/>
  <c r="AR33" i="1"/>
  <c r="AR35" i="1" s="1"/>
  <c r="AB33" i="1"/>
  <c r="AB35" i="1" s="1"/>
  <c r="N33" i="1"/>
  <c r="N35" i="1" s="1"/>
  <c r="AJ33" i="1"/>
  <c r="AJ35" i="1" s="1"/>
  <c r="R33" i="1"/>
  <c r="R35" i="1" s="1"/>
  <c r="J33" i="1"/>
  <c r="J35" i="1" s="1"/>
  <c r="T33" i="1"/>
  <c r="T35" i="1" s="1"/>
  <c r="AV33" i="1"/>
  <c r="AV35" i="1" s="1"/>
  <c r="V33" i="1"/>
  <c r="V35" i="1" s="1"/>
  <c r="AD33" i="1"/>
  <c r="AD35" i="1" s="1"/>
  <c r="J38" i="1"/>
  <c r="V40" i="1"/>
  <c r="H40" i="1"/>
  <c r="L37" i="1"/>
  <c r="V39" i="1"/>
  <c r="H39" i="1"/>
  <c r="V38" i="1"/>
  <c r="H38" i="1"/>
  <c r="L40" i="1"/>
  <c r="F40" i="1"/>
  <c r="J37" i="1"/>
  <c r="L39" i="1"/>
  <c r="F39" i="1"/>
  <c r="L38" i="1"/>
  <c r="N40" i="1"/>
  <c r="F38" i="1"/>
  <c r="J40" i="1"/>
  <c r="V37" i="1"/>
  <c r="N39" i="1"/>
  <c r="AH33" i="1"/>
  <c r="AH35" i="1" s="1"/>
  <c r="H33" i="1"/>
  <c r="H35" i="1" s="1"/>
  <c r="AL33" i="1"/>
  <c r="AL35" i="1" s="1"/>
  <c r="P33" i="1"/>
  <c r="H37" i="1"/>
  <c r="J39" i="1"/>
  <c r="F33" i="1"/>
  <c r="AB41" i="1" l="1"/>
  <c r="P41" i="1"/>
  <c r="AJ41" i="1"/>
  <c r="N41" i="1"/>
  <c r="AF41" i="1"/>
  <c r="AP41" i="1"/>
  <c r="AL41" i="1"/>
  <c r="X41" i="1"/>
  <c r="H41" i="1"/>
  <c r="R41" i="1"/>
  <c r="F41" i="1"/>
  <c r="AD41" i="1"/>
  <c r="AV41" i="1"/>
  <c r="AH41" i="1"/>
  <c r="Z41" i="1"/>
  <c r="AR41" i="1"/>
  <c r="L41" i="1"/>
  <c r="T41" i="1"/>
  <c r="AN41" i="1"/>
  <c r="J41" i="1"/>
  <c r="V41" i="1"/>
  <c r="AT41" i="1"/>
</calcChain>
</file>

<file path=xl/sharedStrings.xml><?xml version="1.0" encoding="utf-8"?>
<sst xmlns="http://schemas.openxmlformats.org/spreadsheetml/2006/main" count="521" uniqueCount="344">
  <si>
    <t>Classe</t>
  </si>
  <si>
    <t>NOM</t>
  </si>
  <si>
    <t>PRENOM</t>
  </si>
  <si>
    <t>Score du test spécifique</t>
  </si>
  <si>
    <t>5/8</t>
  </si>
  <si>
    <t>2h 15 min</t>
  </si>
  <si>
    <t>70°</t>
  </si>
  <si>
    <t>9 km</t>
  </si>
  <si>
    <t>Image DD</t>
  </si>
  <si>
    <t>3/4</t>
  </si>
  <si>
    <t>0/3</t>
  </si>
  <si>
    <t>27</t>
  </si>
  <si>
    <t>le point D</t>
  </si>
  <si>
    <t>14 × 12</t>
  </si>
  <si>
    <t>5 &lt; 56/10 &lt; 6</t>
  </si>
  <si>
    <t>5,4 km</t>
  </si>
  <si>
    <t>3</t>
  </si>
  <si>
    <t>3/10</t>
  </si>
  <si>
    <t>17</t>
  </si>
  <si>
    <t>le point A</t>
  </si>
  <si>
    <t>(14 × 12)/2</t>
  </si>
  <si>
    <t>55 &lt; 56/10 &lt; 57</t>
  </si>
  <si>
    <t>20°</t>
  </si>
  <si>
    <t>13 × 14 × 15</t>
  </si>
  <si>
    <t>– 12</t>
  </si>
  <si>
    <t>18 km</t>
  </si>
  <si>
    <t>Image GG</t>
  </si>
  <si>
    <t>– 2</t>
  </si>
  <si>
    <t>50°</t>
  </si>
  <si>
    <t>Image G</t>
  </si>
  <si>
    <t>Image D</t>
  </si>
  <si>
    <t>1/3</t>
  </si>
  <si>
    <t>le point B</t>
  </si>
  <si>
    <t>4 &lt; 56/10 &lt; 5</t>
  </si>
  <si>
    <t>3/5</t>
  </si>
  <si>
    <t>4/3</t>
  </si>
  <si>
    <t>36 km</t>
  </si>
  <si>
    <t>le point C</t>
  </si>
  <si>
    <t>3/8</t>
  </si>
  <si>
    <t>110°</t>
  </si>
  <si>
    <t>3/100</t>
  </si>
  <si>
    <t>(15 × 12)/2</t>
  </si>
  <si>
    <t>30</t>
  </si>
  <si>
    <t>0 &lt; 56/10 &lt; 1</t>
  </si>
  <si>
    <t>10 €</t>
  </si>
  <si>
    <t>40 m</t>
  </si>
  <si>
    <t>4 min</t>
  </si>
  <si>
    <t>7,20 €</t>
  </si>
  <si>
    <t>33 €</t>
  </si>
  <si>
    <t>20 km</t>
  </si>
  <si>
    <t>9 km²</t>
  </si>
  <si>
    <t>au chocolat.</t>
  </si>
  <si>
    <t>20 m</t>
  </si>
  <si>
    <t>2/6</t>
  </si>
  <si>
    <t>20 cL</t>
  </si>
  <si>
    <t>7 m</t>
  </si>
  <si>
    <t>77 pages</t>
  </si>
  <si>
    <t>80 %</t>
  </si>
  <si>
    <t>Image HH</t>
  </si>
  <si>
    <t>27 €</t>
  </si>
  <si>
    <t>à la pomme.</t>
  </si>
  <si>
    <t>120 L</t>
  </si>
  <si>
    <t>3a</t>
  </si>
  <si>
    <t>OUI. Il pourra fabriquer douze figurines.</t>
  </si>
  <si>
    <t>70 pages</t>
  </si>
  <si>
    <t>80 g</t>
  </si>
  <si>
    <t>75 %</t>
  </si>
  <si>
    <t>15 €</t>
  </si>
  <si>
    <t>36 km²</t>
  </si>
  <si>
    <t>NON. Il lui manquera sept minutes.</t>
  </si>
  <si>
    <t>Image H</t>
  </si>
  <si>
    <t>7,10 €</t>
  </si>
  <si>
    <t>47 €</t>
  </si>
  <si>
    <t>1/6</t>
  </si>
  <si>
    <t>14 m</t>
  </si>
  <si>
    <t>NON. Il pourra fabriquer seulement neuf figurines.</t>
  </si>
  <si>
    <t>4 %</t>
  </si>
  <si>
    <t>15 min</t>
  </si>
  <si>
    <t>25 m</t>
  </si>
  <si>
    <t>48 m</t>
  </si>
  <si>
    <t>12,5 g</t>
  </si>
  <si>
    <t>210 m</t>
  </si>
  <si>
    <t>3 min</t>
  </si>
  <si>
    <t>160 L</t>
  </si>
  <si>
    <t>3(b – a)</t>
  </si>
  <si>
    <t>20 %</t>
  </si>
  <si>
    <t>30 m</t>
  </si>
  <si>
    <t>2 L</t>
  </si>
  <si>
    <t>40 L</t>
  </si>
  <si>
    <t>OUI. Il lui faudra moins de deux heures.</t>
  </si>
  <si>
    <t>Image B</t>
  </si>
  <si>
    <t>15 km</t>
  </si>
  <si>
    <t>200 L</t>
  </si>
  <si>
    <t>12,5 kg</t>
  </si>
  <si>
    <t>Image BB</t>
  </si>
  <si>
    <t>11 pages</t>
  </si>
  <si>
    <t>35 m</t>
  </si>
  <si>
    <t>3(b + a)</t>
  </si>
  <si>
    <t>170 m</t>
  </si>
  <si>
    <t>7 €</t>
  </si>
  <si>
    <t>7,30 €</t>
  </si>
  <si>
    <t>36 min</t>
  </si>
  <si>
    <t>2 000 L</t>
  </si>
  <si>
    <t>à la fraise.</t>
  </si>
  <si>
    <t>64 m</t>
  </si>
  <si>
    <t>10 L</t>
  </si>
  <si>
    <t>6 €</t>
  </si>
  <si>
    <t>5/3</t>
  </si>
  <si>
    <t>Ecart Classe - National</t>
  </si>
  <si>
    <t>A1</t>
  </si>
  <si>
    <t>R1</t>
  </si>
  <si>
    <t>A2</t>
  </si>
  <si>
    <t>R2</t>
  </si>
  <si>
    <t>A3</t>
  </si>
  <si>
    <t>R3</t>
  </si>
  <si>
    <t>A4</t>
  </si>
  <si>
    <t>R4</t>
  </si>
  <si>
    <t>A5</t>
  </si>
  <si>
    <t>R5</t>
  </si>
  <si>
    <t>A6</t>
  </si>
  <si>
    <t>R6</t>
  </si>
  <si>
    <t>A7</t>
  </si>
  <si>
    <t>R7</t>
  </si>
  <si>
    <t>A8</t>
  </si>
  <si>
    <t>R8</t>
  </si>
  <si>
    <t>A9</t>
  </si>
  <si>
    <t>R9</t>
  </si>
  <si>
    <t>A10</t>
  </si>
  <si>
    <t>R10</t>
  </si>
  <si>
    <t>A11</t>
  </si>
  <si>
    <t>R11</t>
  </si>
  <si>
    <t>A12</t>
  </si>
  <si>
    <t>R12</t>
  </si>
  <si>
    <t>A13</t>
  </si>
  <si>
    <t>R13</t>
  </si>
  <si>
    <t>A14</t>
  </si>
  <si>
    <t>R14</t>
  </si>
  <si>
    <t>A15</t>
  </si>
  <si>
    <t>R15</t>
  </si>
  <si>
    <t>A16</t>
  </si>
  <si>
    <t>R16</t>
  </si>
  <si>
    <t>A17</t>
  </si>
  <si>
    <t>R17</t>
  </si>
  <si>
    <t>A18</t>
  </si>
  <si>
    <t>R18</t>
  </si>
  <si>
    <t>A19</t>
  </si>
  <si>
    <t>R19</t>
  </si>
  <si>
    <t>A20</t>
  </si>
  <si>
    <t>R20</t>
  </si>
  <si>
    <t>A21</t>
  </si>
  <si>
    <t>R21</t>
  </si>
  <si>
    <t>A22</t>
  </si>
  <si>
    <t>R22</t>
  </si>
  <si>
    <t>10 fois plus grand.</t>
  </si>
  <si>
    <t>100 fois plus petit.</t>
  </si>
  <si>
    <t>100 fois plus grand.</t>
  </si>
  <si>
    <t>10 fois plus petit.</t>
  </si>
  <si>
    <t>Nb d'élèves</t>
  </si>
  <si>
    <t>a²+10a</t>
  </si>
  <si>
    <t>2a+a3+7</t>
  </si>
  <si>
    <t>a²+3a+7</t>
  </si>
  <si>
    <t>11a</t>
  </si>
  <si>
    <t>nouvel item</t>
  </si>
  <si>
    <t>Pourcentage de réussite classe</t>
  </si>
  <si>
    <t>Pourcentage de réussite national (2025)</t>
  </si>
  <si>
    <t>5 €</t>
  </si>
  <si>
    <t>0,90 €</t>
  </si>
  <si>
    <t>10 km</t>
  </si>
  <si>
    <t>au café.</t>
  </si>
  <si>
    <t>80 gk</t>
  </si>
  <si>
    <t>12 km</t>
  </si>
  <si>
    <t>4 km²</t>
  </si>
  <si>
    <t>10 pages</t>
  </si>
  <si>
    <t>60 km²</t>
  </si>
  <si>
    <t>2/4</t>
  </si>
  <si>
    <t>3b</t>
  </si>
  <si>
    <t>22 questions</t>
  </si>
  <si>
    <t>19 questions</t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</si>
  <si>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</si>
  <si>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</si>
  <si>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</si>
  <si>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</si>
  <si>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</si>
  <si>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</si>
  <si>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</si>
  <si>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</si>
  <si>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</si>
  <si>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</si>
  <si>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</si>
  <si>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</si>
  <si>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</si>
  <si>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</si>
  <si>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</si>
  <si>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>Pb16</t>
  </si>
  <si>
    <t>Pb17</t>
  </si>
  <si>
    <t>Pb18</t>
  </si>
  <si>
    <t>Pb19</t>
  </si>
  <si>
    <t>sans réponse</t>
  </si>
  <si>
    <t>1h 35 min</t>
  </si>
  <si>
    <t>2h 35 min</t>
  </si>
  <si>
    <t>1h 15 min</t>
  </si>
  <si>
    <t>Élèves dans le groupe « à besoin »</t>
  </si>
  <si>
    <t>Élèves dans le groupe « fragile »</t>
  </si>
  <si>
    <t>Élèves dans le groupe « satisfaisant »</t>
  </si>
  <si>
    <t>Copier et coller les données classe du test de résolution de problèmes dans la cellule A2</t>
  </si>
  <si>
    <t>Copier et coller les données classe du test d'automatismes dans la cellule A2</t>
  </si>
  <si>
    <t>15 questions</t>
  </si>
  <si>
    <t>espace</t>
  </si>
  <si>
    <t>esprit</t>
  </si>
  <si>
    <t>espèce</t>
  </si>
  <si>
    <t>espoir</t>
  </si>
  <si>
    <t>une matière.</t>
  </si>
  <si>
    <t>un métier.</t>
  </si>
  <si>
    <t>un contraire.</t>
  </si>
  <si>
    <t>une action.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</si>
  <si>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</si>
  <si>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</si>
  <si>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</si>
  <si>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</si>
  <si>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</si>
  <si>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</si>
  <si>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</si>
  <si>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</si>
  <si>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</si>
  <si>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</si>
  <si>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D1</t>
  </si>
  <si>
    <t>D2</t>
  </si>
  <si>
    <t>D3</t>
  </si>
  <si>
    <t>D4</t>
  </si>
  <si>
    <t>D5</t>
  </si>
  <si>
    <t>Copier et coller les données classe du test de compréhension de l'écrit dans la cellule A2</t>
  </si>
  <si>
    <t>D6</t>
  </si>
  <si>
    <t>D7</t>
  </si>
  <si>
    <t>D8</t>
  </si>
  <si>
    <t>D9</t>
  </si>
  <si>
    <t>déranger</t>
  </si>
  <si>
    <t>arranger</t>
  </si>
  <si>
    <t>ranger</t>
  </si>
  <si>
    <t>engranger</t>
  </si>
  <si>
    <t>in-</t>
  </si>
  <si>
    <t>re-</t>
  </si>
  <si>
    <t>dé-</t>
  </si>
  <si>
    <t>sur-</t>
  </si>
  <si>
    <t>maisonnette</t>
  </si>
  <si>
    <t>poulette</t>
  </si>
  <si>
    <t>chouette</t>
  </si>
  <si>
    <t>jupette</t>
  </si>
  <si>
    <t>… température… inférieure… .</t>
  </si>
  <si>
    <t>… température… supérieure… .</t>
  </si>
  <si>
    <t>… thermomètre… plus petit… .</t>
  </si>
  <si>
    <t>… tension… inférieure… .</t>
  </si>
  <si>
    <t>du conte.</t>
  </si>
  <si>
    <t>de la beauté.</t>
  </si>
  <si>
    <t>du pouvoir.</t>
  </si>
  <si>
    <t>de la richesse.</t>
  </si>
  <si>
    <t>craindre.</t>
  </si>
  <si>
    <t>croire.</t>
  </si>
  <si>
    <t>cruel.</t>
  </si>
  <si>
    <t>crudité.</t>
  </si>
  <si>
    <t>vaillance</t>
  </si>
  <si>
    <t>hardiesse</t>
  </si>
  <si>
    <t>témérité</t>
  </si>
  <si>
    <t>traitrise</t>
  </si>
  <si>
    <t>égaré.</t>
  </si>
  <si>
    <t>serein.</t>
  </si>
  <si>
    <t>menaçant.</t>
  </si>
  <si>
    <t>anxieux.</t>
  </si>
  <si>
    <t>mercure</t>
  </si>
  <si>
    <t>marin</t>
  </si>
  <si>
    <t>maternité</t>
  </si>
  <si>
    <t>mérite</t>
  </si>
  <si>
    <t>compose</t>
  </si>
  <si>
    <t>fonde</t>
  </si>
  <si>
    <t>négocie</t>
  </si>
  <si>
    <t>agence</t>
  </si>
  <si>
    <t>Entrée en fonction d'un jeune maitre d'étude</t>
  </si>
  <si>
    <t>Journée de rentrée au collège de Sarlande</t>
  </si>
  <si>
    <t>Première nuit dans une petite ville des Cévennes</t>
  </si>
  <si>
    <t>Arrivée du nouveau principal au collège</t>
  </si>
  <si>
    <t>Alpes.</t>
  </si>
  <si>
    <t>Vosges.</t>
  </si>
  <si>
    <t>Cévennes.</t>
  </si>
  <si>
    <t>Pyrénées.</t>
  </si>
  <si>
    <t>du surveillant général.</t>
  </si>
  <si>
    <t>du portier de l'internat.</t>
  </si>
  <si>
    <t>du maitre d'étude.</t>
  </si>
  <si>
    <t>du principal du collège.</t>
  </si>
  <si>
    <t>confiant.</t>
  </si>
  <si>
    <t>angoissé.</t>
  </si>
  <si>
    <t>amusé.</t>
  </si>
  <si>
    <t>rêveur.</t>
  </si>
  <si>
    <t>la tenue qu'il porte.</t>
  </si>
  <si>
    <t>la lettre qu'il remet.</t>
  </si>
  <si>
    <t>son jeune âge.</t>
  </si>
  <si>
    <t>sa personnalité.</t>
  </si>
  <si>
    <t>prononcées réellement… .</t>
  </si>
  <si>
    <t>dites… .</t>
  </si>
  <si>
    <t>imaginées par le narrateur.</t>
  </si>
  <si>
    <t>pensées par le principal.</t>
  </si>
  <si>
    <t>angoissante.</t>
  </si>
  <si>
    <t>accueillante.</t>
  </si>
  <si>
    <t>fantastique.</t>
  </si>
  <si>
    <t>familière.</t>
  </si>
  <si>
    <t>Viot.</t>
  </si>
  <si>
    <t>Serrières.</t>
  </si>
  <si>
    <t>Eyssette.</t>
  </si>
  <si>
    <t>Cassagne.</t>
  </si>
  <si>
    <t>une publication scientifique.</t>
  </si>
  <si>
    <t>une publicité touristique.</t>
  </si>
  <si>
    <t>un carnet de voyage.</t>
  </si>
  <si>
    <t>un roman d’aventure.</t>
  </si>
  <si>
    <t>(page 1)</t>
  </si>
  <si>
    <t>(page 2)</t>
  </si>
  <si>
    <t>(page 3)</t>
  </si>
  <si>
    <t>(page 5)</t>
  </si>
  <si>
    <t>ses habitants ont de l’humour.</t>
  </si>
  <si>
    <t>elle est cachée sous l’océan.</t>
  </si>
  <si>
    <t>le froid a limité son exploration.</t>
  </si>
  <si>
    <t>c’est un endroit magnifique.</t>
  </si>
  <si>
    <t>Une chaine volcanique est située en Antarctique.</t>
  </si>
  <si>
    <t>Les volcans sous la glace peuvent entrer en éruption.</t>
  </si>
  <si>
    <t>La hauteur des volcans varie de 100 à 3850 mètres.</t>
  </si>
  <si>
    <t>Le continent de l’Antarctique est encore peu exploré.</t>
  </si>
  <si>
    <t>nombreux</t>
  </si>
  <si>
    <t>profonds</t>
  </si>
  <si>
    <t>élevés</t>
  </si>
  <si>
    <t>actifs</t>
  </si>
  <si>
    <t>leur fréquence</t>
  </si>
  <si>
    <t>leur cause</t>
  </si>
  <si>
    <t>leurs étapes</t>
  </si>
  <si>
    <t>leurs dangers</t>
  </si>
  <si>
    <t>il a été éliminé par les volcans.</t>
  </si>
  <si>
    <t>il est resté longtemps inconnu.</t>
  </si>
  <si>
    <t>il est condamné à disparaitre.</t>
  </si>
  <si>
    <t>il a été effacé des cartes.</t>
  </si>
  <si>
    <t>lieux</t>
  </si>
  <si>
    <t>mécanismes</t>
  </si>
  <si>
    <t>origines</t>
  </si>
  <si>
    <t>conséquences</t>
  </si>
  <si>
    <t>« certaines zones sont temporairement évacuées »</t>
  </si>
  <si>
    <t>« le nuage de poussières volcaniques est d’une taille exceptionnelle »</t>
  </si>
  <si>
    <t>« les compagnies aériennes annulent leurs vols »</t>
  </si>
  <si>
    <t>« les répercussions économiques sont importantes »</t>
  </si>
  <si>
    <t>Copier et coller les données classe du test de lexique dans la cellule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</si>
</sst>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8"/>
      <name val="Calibri"/>
      <family val="2"/>
    </font>
    <font>
      <sz val="12"/>
      <color rgb="FFC00000"/>
      <name val="Calibri"/>
      <family val="2"/>
    </font>
    <font>
      <sz val="12"/>
      <color theme="5" tint="-0.499984740745262"/>
      <name val="Calibri"/>
      <family val="2"/>
    </font>
    <font>
      <sz val="12"/>
      <color theme="9" tint="-0.49998474074526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2" applyFont="1"/>
    <xf numFmtId="9" fontId="3" fillId="0" borderId="1" xfId="1" applyFont="1" applyBorder="1"/>
    <xf numFmtId="0" fontId="5" fillId="0" borderId="0" xfId="0" applyFont="1"/>
    <xf numFmtId="9" fontId="0" fillId="0" borderId="1" xfId="1" applyFont="1" applyBorder="1"/>
    <xf numFmtId="0" fontId="5" fillId="0" borderId="0" xfId="2"/>
    <xf numFmtId="9" fontId="0" fillId="0" borderId="1" xfId="0" applyNumberFormat="1" applyBorder="1"/>
    <xf numFmtId="49" fontId="5" fillId="2" borderId="0" xfId="0" applyNumberFormat="1" applyFont="1" applyFill="1"/>
    <xf numFmtId="9" fontId="0" fillId="2" borderId="1" xfId="0" applyNumberFormat="1" applyFill="1" applyBorder="1"/>
    <xf numFmtId="0" fontId="0" fillId="2" borderId="0" xfId="0" applyFill="1"/>
    <xf numFmtId="0" fontId="5" fillId="2" borderId="0" xfId="0" applyFont="1" applyFill="1"/>
    <xf numFmtId="49" fontId="0" fillId="0" borderId="0" xfId="0" applyNumberFormat="1"/>
    <xf numFmtId="49" fontId="5" fillId="0" borderId="0" xfId="0" applyNumberFormat="1" applyFont="1"/>
    <xf numFmtId="3" fontId="0" fillId="2" borderId="0" xfId="0" applyNumberFormat="1" applyFill="1"/>
    <xf numFmtId="9" fontId="5" fillId="0" borderId="1" xfId="0" applyNumberFormat="1" applyFont="1" applyBorder="1"/>
    <xf numFmtId="9" fontId="7" fillId="0" borderId="1" xfId="1" applyFont="1" applyBorder="1"/>
    <xf numFmtId="49" fontId="0" fillId="2" borderId="0" xfId="0" applyNumberFormat="1" applyFill="1"/>
    <xf numFmtId="0" fontId="6" fillId="0" borderId="0" xfId="0" applyFont="1"/>
    <xf numFmtId="9" fontId="5" fillId="2" borderId="1" xfId="0" applyNumberFormat="1" applyFont="1" applyFill="1" applyBorder="1"/>
    <xf numFmtId="0" fontId="9" fillId="3" borderId="0" xfId="0" applyFont="1" applyFill="1"/>
    <xf numFmtId="0" fontId="10" fillId="4" borderId="0" xfId="0" applyFont="1" applyFill="1"/>
    <xf numFmtId="0" fontId="11" fillId="5" borderId="0" xfId="0" applyFont="1" applyFill="1"/>
    <xf numFmtId="0" fontId="2" fillId="0" borderId="0" xfId="2" applyFont="1"/>
    <xf numFmtId="0" fontId="2" fillId="0" borderId="0" xfId="0" applyFont="1"/>
    <xf numFmtId="0" fontId="2" fillId="2" borderId="0" xfId="0" applyFont="1" applyFill="1"/>
    <xf numFmtId="0" fontId="2" fillId="0" borderId="0" xfId="0" applyFont="1" applyFill="1"/>
    <xf numFmtId="9" fontId="0" fillId="0" borderId="1" xfId="0" applyNumberFormat="1" applyFill="1" applyBorder="1"/>
    <xf numFmtId="0" fontId="0" fillId="0" borderId="0" xfId="0" applyFill="1"/>
    <xf numFmtId="49" fontId="5" fillId="0" borderId="0" xfId="0" applyNumberFormat="1" applyFont="1" applyFill="1"/>
    <xf numFmtId="0" fontId="5" fillId="0" borderId="0" xfId="0" applyFont="1" applyFill="1"/>
    <xf numFmtId="9" fontId="5" fillId="0" borderId="1" xfId="0" applyNumberFormat="1" applyFont="1" applyFill="1" applyBorder="1"/>
    <xf numFmtId="9" fontId="2" fillId="0" borderId="1" xfId="1" applyFont="1" applyBorder="1"/>
    <xf numFmtId="0" fontId="1" fillId="6" borderId="0" xfId="0" applyFont="1" applyFill="1"/>
    <xf numFmtId="0" fontId="1" fillId="7" borderId="0" xfId="0" applyFont="1" applyFill="1"/>
    <xf numFmtId="3" fontId="2" fillId="0" borderId="0" xfId="0" applyNumberFormat="1" applyFont="1" applyFill="1"/>
    <xf numFmtId="49" fontId="2" fillId="0" borderId="0" xfId="0" applyNumberFormat="1" applyFont="1" applyFill="1"/>
    <xf numFmtId="49" fontId="2" fillId="2" borderId="0" xfId="0" applyNumberFormat="1" applyFont="1" applyFill="1"/>
  </cellXfs>
  <cellStyles count="3">
    <cellStyle name="Normal" xfId="0" builtinId="0"/>
    <cellStyle name="Normal 2" xfId="2" xr:uid="{C130175F-736C-4762-BA70-CB4C21737D69}"/>
    <cellStyle name="Pourcentage" xfId="1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.75" x14ac:dyDescent="0.25"/>
  <cols>
    <col min="4" max="4" width="13.625" customWidth="1"/>
    <col min="5" max="5" width="1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  <c r="M1" s="1" t="s">
        <v>117</v>
      </c>
      <c r="N1" s="1" t="s">
        <v>118</v>
      </c>
      <c r="O1" s="1" t="s">
        <v>119</v>
      </c>
      <c r="P1" s="1" t="s">
        <v>120</v>
      </c>
      <c r="Q1" s="1" t="s">
        <v>121</v>
      </c>
      <c r="R1" s="1" t="s">
        <v>122</v>
      </c>
      <c r="S1" s="1" t="s">
        <v>123</v>
      </c>
      <c r="T1" s="1" t="s">
        <v>124</v>
      </c>
      <c r="U1" s="1" t="s">
        <v>125</v>
      </c>
      <c r="V1" s="1" t="s">
        <v>126</v>
      </c>
      <c r="W1" s="1" t="s">
        <v>127</v>
      </c>
      <c r="X1" s="1" t="s">
        <v>128</v>
      </c>
      <c r="Y1" s="1" t="s">
        <v>129</v>
      </c>
      <c r="Z1" s="1" t="s">
        <v>130</v>
      </c>
      <c r="AA1" s="1" t="s">
        <v>131</v>
      </c>
      <c r="AB1" s="1" t="s">
        <v>132</v>
      </c>
      <c r="AC1" s="1" t="s">
        <v>133</v>
      </c>
      <c r="AD1" s="1" t="s">
        <v>134</v>
      </c>
      <c r="AE1" s="1" t="s">
        <v>135</v>
      </c>
      <c r="AF1" s="1" t="s">
        <v>136</v>
      </c>
      <c r="AG1" s="1" t="s">
        <v>137</v>
      </c>
      <c r="AH1" s="1" t="s">
        <v>138</v>
      </c>
      <c r="AI1" s="1" t="s">
        <v>139</v>
      </c>
      <c r="AJ1" s="1" t="s">
        <v>140</v>
      </c>
      <c r="AK1" s="1" t="s">
        <v>141</v>
      </c>
      <c r="AL1" s="1" t="s">
        <v>142</v>
      </c>
      <c r="AM1" s="1" t="s">
        <v>143</v>
      </c>
      <c r="AN1" s="1" t="s">
        <v>144</v>
      </c>
      <c r="AO1" s="1" t="s">
        <v>145</v>
      </c>
      <c r="AP1" s="1" t="s">
        <v>146</v>
      </c>
      <c r="AQ1" s="1" t="s">
        <v>147</v>
      </c>
      <c r="AR1" s="1" t="s">
        <v>148</v>
      </c>
      <c r="AS1" s="1" t="s">
        <v>149</v>
      </c>
      <c r="AT1" s="1" t="s">
        <v>150</v>
      </c>
      <c r="AU1" s="1" t="s">
        <v>151</v>
      </c>
      <c r="AV1" s="1" t="s">
        <v>152</v>
      </c>
    </row>
    <row r="2" spans="1:48" x14ac:dyDescent="0.25">
      <c r="A2" s="24" t="s">
        <v>205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spans="1:4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32" spans="1:48" x14ac:dyDescent="0.25">
      <c r="A32" s="5" t="s">
        <v>157</v>
      </c>
      <c r="B32">
        <f>COUNTA(A2:A31)</f>
        <v>1</v>
      </c>
      <c r="D32" s="5" t="s">
        <v>176</v>
      </c>
      <c r="F32" s="2">
        <f>SUM(F2:F31)</f>
        <v>0</v>
      </c>
      <c r="H32" s="2">
        <f>SUM(H2:H31)</f>
        <v>0</v>
      </c>
      <c r="J32" s="2">
        <f>SUM(J2:J31)</f>
        <v>0</v>
      </c>
      <c r="L32" s="2">
        <f>SUM(L2:L31)</f>
        <v>0</v>
      </c>
      <c r="N32" s="2">
        <f>SUM(N2:N31)</f>
        <v>0</v>
      </c>
      <c r="P32" s="2">
        <f>SUM(P2:P31)</f>
        <v>0</v>
      </c>
      <c r="R32" s="2">
        <f>SUM(R2:R31)</f>
        <v>0</v>
      </c>
      <c r="T32" s="2">
        <f>SUM(T2:T31)</f>
        <v>0</v>
      </c>
      <c r="V32" s="2">
        <f>SUM(V2:V31)</f>
        <v>0</v>
      </c>
      <c r="X32" s="2">
        <f>SUM(X2:X31)</f>
        <v>0</v>
      </c>
      <c r="Z32" s="2">
        <f>SUM(Z2:Z31)</f>
        <v>0</v>
      </c>
      <c r="AB32" s="2">
        <f>SUM(AB2:AB31)</f>
        <v>0</v>
      </c>
      <c r="AD32" s="2">
        <f>SUM(AD2:AD31)</f>
        <v>0</v>
      </c>
      <c r="AF32" s="2">
        <f>SUM(AF2:AF31)</f>
        <v>0</v>
      </c>
      <c r="AH32" s="2">
        <f>SUM(AH2:AH31)</f>
        <v>0</v>
      </c>
      <c r="AJ32" s="2">
        <f>SUM(AJ2:AJ31)</f>
        <v>0</v>
      </c>
      <c r="AL32" s="2">
        <f>SUM(AL2:AL31)</f>
        <v>0</v>
      </c>
      <c r="AN32" s="2">
        <f>SUM(AN2:AN31)</f>
        <v>0</v>
      </c>
      <c r="AP32" s="2">
        <f>SUM(AP2:AP31)</f>
        <v>0</v>
      </c>
      <c r="AR32" s="2">
        <f>SUM(AR2:AR31)</f>
        <v>0</v>
      </c>
      <c r="AT32" s="2">
        <f>SUM(AT2:AT31)</f>
        <v>0</v>
      </c>
      <c r="AV32" s="2">
        <f>SUM(AV2:AV31)</f>
        <v>0</v>
      </c>
    </row>
    <row r="33" spans="1:48" x14ac:dyDescent="0.25">
      <c r="A33" s="3" t="s">
        <v>163</v>
      </c>
      <c r="F33" s="4">
        <f>F32/$B32</f>
        <v>0</v>
      </c>
      <c r="H33" s="4">
        <f>H32/$B32</f>
        <v>0</v>
      </c>
      <c r="J33" s="4">
        <f>J32/$B32</f>
        <v>0</v>
      </c>
      <c r="L33" s="4">
        <f>L32/$B32</f>
        <v>0</v>
      </c>
      <c r="N33" s="4">
        <f>N32/$B32</f>
        <v>0</v>
      </c>
      <c r="P33" s="4">
        <f>P32/$B32</f>
        <v>0</v>
      </c>
      <c r="R33" s="4">
        <f>R32/$B32</f>
        <v>0</v>
      </c>
      <c r="T33" s="4">
        <f>T32/$B32</f>
        <v>0</v>
      </c>
      <c r="V33" s="4">
        <f>V32/$B32</f>
        <v>0</v>
      </c>
      <c r="X33" s="4">
        <f>X32/$B32</f>
        <v>0</v>
      </c>
      <c r="Z33" s="4">
        <f>Z32/$B32</f>
        <v>0</v>
      </c>
      <c r="AB33" s="4">
        <f>AB32/$B32</f>
        <v>0</v>
      </c>
      <c r="AD33" s="4">
        <f>AD32/$B32</f>
        <v>0</v>
      </c>
      <c r="AF33" s="4">
        <f>AF32/$B32</f>
        <v>0</v>
      </c>
      <c r="AH33" s="4">
        <f>AH32/$B32</f>
        <v>0</v>
      </c>
      <c r="AJ33" s="4">
        <f>AJ32/$B32</f>
        <v>0</v>
      </c>
      <c r="AL33" s="4">
        <f>AL32/$B32</f>
        <v>0</v>
      </c>
      <c r="AN33" s="4">
        <f>AN32/$B32</f>
        <v>0</v>
      </c>
      <c r="AP33" s="4">
        <f>AP32/$B32</f>
        <v>0</v>
      </c>
      <c r="AR33" s="4">
        <f>AR32/$B32</f>
        <v>0</v>
      </c>
      <c r="AT33" s="4">
        <f>AT32/$B32</f>
        <v>0</v>
      </c>
      <c r="AV33" s="4">
        <f>AV32/$B32</f>
        <v>0</v>
      </c>
    </row>
    <row r="34" spans="1:48" x14ac:dyDescent="0.25">
      <c r="A34" s="5" t="s">
        <v>164</v>
      </c>
      <c r="F34" s="17" t="s">
        <v>162</v>
      </c>
      <c r="H34" s="6">
        <v>0.92200000000000004</v>
      </c>
      <c r="J34" s="6">
        <v>0.86</v>
      </c>
      <c r="L34" s="6">
        <v>0.85599999999999998</v>
      </c>
      <c r="N34" s="6">
        <v>0.73599999999999999</v>
      </c>
      <c r="P34" s="17" t="s">
        <v>162</v>
      </c>
      <c r="R34" s="6">
        <v>0.65700000000000003</v>
      </c>
      <c r="T34" s="6">
        <v>0.66400000000000003</v>
      </c>
      <c r="V34" s="6">
        <v>0.51700000000000002</v>
      </c>
      <c r="X34" s="6">
        <v>0.59899999999999998</v>
      </c>
      <c r="Z34" s="6">
        <v>0.54200000000000004</v>
      </c>
      <c r="AB34" s="6">
        <v>0.57899999999999996</v>
      </c>
      <c r="AD34" s="6">
        <v>0.51500000000000001</v>
      </c>
      <c r="AF34" s="6">
        <v>0.46700000000000003</v>
      </c>
      <c r="AH34" s="6">
        <v>0.57899999999999996</v>
      </c>
      <c r="AJ34" s="6">
        <v>0.59599999999999997</v>
      </c>
      <c r="AL34" s="6">
        <v>0.42199999999999999</v>
      </c>
      <c r="AN34" s="6">
        <v>0.47799999999999998</v>
      </c>
      <c r="AP34" s="6">
        <v>0.44700000000000001</v>
      </c>
      <c r="AR34" s="6">
        <v>0.44800000000000001</v>
      </c>
      <c r="AT34" s="6">
        <v>0.36</v>
      </c>
      <c r="AV34" s="6">
        <v>0.44600000000000001</v>
      </c>
    </row>
    <row r="35" spans="1:48" x14ac:dyDescent="0.25">
      <c r="A35" s="7" t="s">
        <v>108</v>
      </c>
      <c r="F35" s="6"/>
      <c r="H35" s="6">
        <f t="shared" ref="H35" si="0">H33-H34</f>
        <v>-0.92200000000000004</v>
      </c>
      <c r="J35" s="6">
        <f t="shared" ref="J35" si="1">J33-J34</f>
        <v>-0.86</v>
      </c>
      <c r="L35" s="6">
        <f t="shared" ref="L35" si="2">L33-L34</f>
        <v>-0.85599999999999998</v>
      </c>
      <c r="N35" s="6">
        <f t="shared" ref="N35" si="3">N33-N34</f>
        <v>-0.73599999999999999</v>
      </c>
      <c r="P35" s="6"/>
      <c r="R35" s="6">
        <f t="shared" ref="R35" si="4">R33-R34</f>
        <v>-0.65700000000000003</v>
      </c>
      <c r="T35" s="6">
        <f t="shared" ref="T35" si="5">T33-T34</f>
        <v>-0.66400000000000003</v>
      </c>
      <c r="V35" s="6">
        <f t="shared" ref="V35" si="6">V33-V34</f>
        <v>-0.51700000000000002</v>
      </c>
      <c r="X35" s="6">
        <f t="shared" ref="X35" si="7">X33-X34</f>
        <v>-0.59899999999999998</v>
      </c>
      <c r="Z35" s="6">
        <f t="shared" ref="Z35" si="8">Z33-Z34</f>
        <v>-0.54200000000000004</v>
      </c>
      <c r="AB35" s="6">
        <f t="shared" ref="AB35" si="9">AB33-AB34</f>
        <v>-0.57899999999999996</v>
      </c>
      <c r="AD35" s="6">
        <f t="shared" ref="AD35" si="10">AD33-AD34</f>
        <v>-0.51500000000000001</v>
      </c>
      <c r="AF35" s="6">
        <f t="shared" ref="AF35" si="11">AF33-AF34</f>
        <v>-0.46700000000000003</v>
      </c>
      <c r="AH35" s="6">
        <f t="shared" ref="AH35" si="12">AH33-AH34</f>
        <v>-0.57899999999999996</v>
      </c>
      <c r="AJ35" s="6">
        <f t="shared" ref="AJ35" si="13">AJ33-AJ34</f>
        <v>-0.59599999999999997</v>
      </c>
      <c r="AL35" s="6">
        <f t="shared" ref="AL35" si="14">AL33-AL34</f>
        <v>-0.42199999999999999</v>
      </c>
      <c r="AN35" s="6">
        <f t="shared" ref="AN35" si="15">AN33-AN34</f>
        <v>-0.47799999999999998</v>
      </c>
      <c r="AP35" s="6">
        <f t="shared" ref="AP35" si="16">AP33-AP34</f>
        <v>-0.44700000000000001</v>
      </c>
      <c r="AR35" s="6">
        <f t="shared" ref="AR35" si="17">AR33-AR34</f>
        <v>-0.44800000000000001</v>
      </c>
      <c r="AT35" s="6">
        <f t="shared" ref="AT35" si="18">AT33-AT34</f>
        <v>-0.36</v>
      </c>
      <c r="AV35" s="6">
        <f t="shared" ref="AV35" si="19">AV33-AV34</f>
        <v>-0.44600000000000001</v>
      </c>
    </row>
    <row r="37" spans="1:48" x14ac:dyDescent="0.25">
      <c r="E37" t="s">
        <v>153</v>
      </c>
      <c r="F37" s="8">
        <f>COUNTIF(E$2:E$31,"="&amp;E37)/$B$32</f>
        <v>0</v>
      </c>
      <c r="G37">
        <v>45</v>
      </c>
      <c r="H37" s="8">
        <f>COUNTIF(G$2:G$31,"="&amp;G37)/$B$32</f>
        <v>0</v>
      </c>
      <c r="I37" s="9" t="s">
        <v>4</v>
      </c>
      <c r="J37" s="10">
        <f>COUNTIF(I$2:I$31,"="&amp;I37)/$B$32</f>
        <v>0</v>
      </c>
      <c r="K37" s="5">
        <v>176</v>
      </c>
      <c r="L37" s="16">
        <f>COUNTIF(K$2:K$31,"="&amp;K37)/$B$32</f>
        <v>0</v>
      </c>
      <c r="M37" s="11">
        <v>2</v>
      </c>
      <c r="N37" s="10">
        <f>COUNTIF(M$2:M$31,"="&amp;M37)/$B$32</f>
        <v>0</v>
      </c>
      <c r="O37" s="5" t="s">
        <v>158</v>
      </c>
      <c r="P37" s="8">
        <f>COUNTIF(O$2:O$31,"="&amp;O37)/$B$32</f>
        <v>0</v>
      </c>
      <c r="Q37" s="12" t="s">
        <v>5</v>
      </c>
      <c r="R37" s="10">
        <f>COUNTIF(Q$2:Q$31,"="&amp;Q37)/$B$32</f>
        <v>0</v>
      </c>
      <c r="S37">
        <v>36</v>
      </c>
      <c r="T37" s="8">
        <f>COUNTIF(S$2:S$31,"="&amp;S37)/$B$32</f>
        <v>0</v>
      </c>
      <c r="U37" s="5" t="s">
        <v>22</v>
      </c>
      <c r="V37" s="8">
        <f>COUNTIF(U$2:U$31,"="&amp;U37)/$B$32</f>
        <v>0</v>
      </c>
      <c r="W37" s="11">
        <v>14.602</v>
      </c>
      <c r="X37" s="10">
        <f>COUNTIF(W$2:W$31,"="&amp;W37)/$B$32</f>
        <v>0</v>
      </c>
      <c r="Y37" s="5" t="s">
        <v>25</v>
      </c>
      <c r="Z37" s="8">
        <f>COUNTIF(Y$2:Y$31,"="&amp;Y37)/$B$32</f>
        <v>0</v>
      </c>
      <c r="AA37">
        <v>43</v>
      </c>
      <c r="AB37" s="8">
        <f>COUNTIF(AA$2:AA$31,"="&amp;AA37)/$B$32</f>
        <v>0</v>
      </c>
      <c r="AC37" s="5" t="s">
        <v>26</v>
      </c>
      <c r="AD37" s="8">
        <f>COUNTIF(AC$2:AC$31,"="&amp;AC37)/$B$32</f>
        <v>0</v>
      </c>
      <c r="AE37" s="11">
        <v>12</v>
      </c>
      <c r="AF37" s="10">
        <f>COUNTIF(AE$2:AE$31,"="&amp;AE37)/$B$32</f>
        <v>0</v>
      </c>
      <c r="AG37" s="13">
        <v>0.3</v>
      </c>
      <c r="AH37" s="8">
        <f>COUNTIF(AG$2:AG$31,"="&amp;AG37)/$B$32</f>
        <v>0</v>
      </c>
      <c r="AI37" s="14" t="s">
        <v>31</v>
      </c>
      <c r="AJ37" s="8">
        <f>COUNTIF(AI$2:AI$31,"="&amp;AI37)/$B$32</f>
        <v>0</v>
      </c>
      <c r="AK37" s="11">
        <v>25</v>
      </c>
      <c r="AL37" s="10">
        <f>COUNTIF(AK$2:AK$31,"="&amp;AK37)/$B$32</f>
        <v>0</v>
      </c>
      <c r="AM37">
        <v>0.75</v>
      </c>
      <c r="AN37" s="8">
        <f>COUNTIF(AM$2:AM$31,"="&amp;AM37)/$B$32</f>
        <v>0</v>
      </c>
      <c r="AO37" s="14" t="s">
        <v>18</v>
      </c>
      <c r="AP37" s="8">
        <f>COUNTIF(AO$2:AO$31,"="&amp;AO37)/$B$32</f>
        <v>0</v>
      </c>
      <c r="AQ37" s="14" t="s">
        <v>19</v>
      </c>
      <c r="AR37" s="8">
        <f>COUNTIF(AQ$2:AQ$31,"="&amp;AQ37)/$B$32</f>
        <v>0</v>
      </c>
      <c r="AS37" s="14" t="s">
        <v>13</v>
      </c>
      <c r="AT37" s="8">
        <f>COUNTIF(AS$2:AS$31,"="&amp;AS37)/$B$32</f>
        <v>0</v>
      </c>
      <c r="AU37" s="14" t="s">
        <v>33</v>
      </c>
      <c r="AV37" s="8">
        <f>COUNTIF(AU$2:AU$31,"="&amp;AU37)/$B$32</f>
        <v>0</v>
      </c>
    </row>
    <row r="38" spans="1:48" x14ac:dyDescent="0.25">
      <c r="E38" t="s">
        <v>154</v>
      </c>
      <c r="F38" s="8">
        <f>COUNTIF(E$2:E$31,"="&amp;E38)/$B$32</f>
        <v>0</v>
      </c>
      <c r="G38">
        <v>30</v>
      </c>
      <c r="H38" s="8">
        <f>COUNTIF(G$2:G$31,"="&amp;G38)/$B$32</f>
        <v>0</v>
      </c>
      <c r="I38" s="14" t="s">
        <v>38</v>
      </c>
      <c r="J38" s="8">
        <f>COUNTIF(I$2:I$31,"="&amp;I38)/$B$32</f>
        <v>0</v>
      </c>
      <c r="K38">
        <v>188</v>
      </c>
      <c r="L38" s="16">
        <f>COUNTIF(K$2:K$31,"="&amp;K38)/$B$32</f>
        <v>0</v>
      </c>
      <c r="M38" s="5" t="s">
        <v>24</v>
      </c>
      <c r="N38" s="8">
        <f>COUNTIF(M$2:M$31,"="&amp;M38)/$B$32</f>
        <v>0</v>
      </c>
      <c r="O38" s="5" t="s">
        <v>159</v>
      </c>
      <c r="P38" s="8">
        <f>COUNTIF(O$2:O$31,"="&amp;O38)/$B$32</f>
        <v>0</v>
      </c>
      <c r="Q38" s="5" t="s">
        <v>199</v>
      </c>
      <c r="R38" s="8">
        <f>COUNTIF(Q$2:Q$31,"="&amp;Q38)/$B$32</f>
        <v>0</v>
      </c>
      <c r="S38">
        <v>84</v>
      </c>
      <c r="T38" s="8">
        <f>COUNTIF(S$2:S$31,"="&amp;S38)/$B$32</f>
        <v>0</v>
      </c>
      <c r="U38" s="5" t="s">
        <v>28</v>
      </c>
      <c r="V38" s="8">
        <f>COUNTIF(U$2:U$31,"="&amp;U38)/$B$32</f>
        <v>0</v>
      </c>
      <c r="W38">
        <v>14.62</v>
      </c>
      <c r="X38" s="8">
        <f>COUNTIF(W$2:W$31,"="&amp;W38)/$B$32</f>
        <v>0</v>
      </c>
      <c r="Y38" s="5" t="s">
        <v>15</v>
      </c>
      <c r="Z38" s="8">
        <f t="shared" ref="Z38:Z40" si="20">COUNTIF(Y$2:Y$31,"="&amp;Y38)/$B$32</f>
        <v>0</v>
      </c>
      <c r="AA38">
        <v>4.3</v>
      </c>
      <c r="AB38" s="8">
        <f t="shared" ref="AB38:AB40" si="21">COUNTIF(AA$2:AA$31,"="&amp;AA38)/$B$32</f>
        <v>0</v>
      </c>
      <c r="AC38" s="5" t="s">
        <v>29</v>
      </c>
      <c r="AD38" s="8">
        <f t="shared" ref="AD38:AD40" si="22">COUNTIF(AC$2:AC$31,"="&amp;AC38)/$B$32</f>
        <v>0</v>
      </c>
      <c r="AE38" s="5" t="s">
        <v>24</v>
      </c>
      <c r="AF38" s="8">
        <f t="shared" ref="AF38:AF40" si="23">COUNTIF(AE$2:AE$31,"="&amp;AE38)/$B$32</f>
        <v>0</v>
      </c>
      <c r="AG38" s="9" t="s">
        <v>9</v>
      </c>
      <c r="AH38" s="10">
        <f t="shared" ref="AH38:AH40" si="24">COUNTIF(AG$2:AG$31,"="&amp;AG38)/$B$32</f>
        <v>0</v>
      </c>
      <c r="AI38" s="9" t="s">
        <v>17</v>
      </c>
      <c r="AJ38" s="10">
        <f t="shared" ref="AJ38:AJ40" si="25">COUNTIF(AI$2:AI$31,"="&amp;AI38)/$B$32</f>
        <v>0</v>
      </c>
      <c r="AK38">
        <v>32</v>
      </c>
      <c r="AL38" s="8">
        <f t="shared" ref="AL38:AL40" si="26">COUNTIF(AK$2:AK$31,"="&amp;AK38)/$B$32</f>
        <v>0</v>
      </c>
      <c r="AM38">
        <v>7.5</v>
      </c>
      <c r="AN38" s="8">
        <f t="shared" ref="AN38:AN40" si="27">COUNTIF(AM$2:AM$31,"="&amp;AM38)/$B$32</f>
        <v>0</v>
      </c>
      <c r="AO38" s="14" t="s">
        <v>42</v>
      </c>
      <c r="AP38" s="8">
        <f t="shared" ref="AP38:AP40" si="28">COUNTIF(AO$2:AO$31,"="&amp;AO38)/$B$32</f>
        <v>0</v>
      </c>
      <c r="AQ38" s="14" t="s">
        <v>32</v>
      </c>
      <c r="AR38" s="8">
        <f t="shared" ref="AR38:AR40" si="29">COUNTIF(AQ$2:AQ$31,"="&amp;AQ38)/$B$32</f>
        <v>0</v>
      </c>
      <c r="AS38" s="9" t="s">
        <v>20</v>
      </c>
      <c r="AT38" s="10">
        <f t="shared" ref="AT38:AT40" si="30">COUNTIF(AS$2:AS$31,"="&amp;AS38)/$B$32</f>
        <v>0</v>
      </c>
      <c r="AU38" s="14" t="s">
        <v>21</v>
      </c>
      <c r="AV38" s="8">
        <f t="shared" ref="AV38:AV40" si="31">COUNTIF(AU$2:AU$31,"="&amp;AU38)/$B$32</f>
        <v>0</v>
      </c>
    </row>
    <row r="39" spans="1:48" x14ac:dyDescent="0.25">
      <c r="E39" t="s">
        <v>155</v>
      </c>
      <c r="F39" s="8">
        <f>COUNTIF(E$2:E$31,"="&amp;E39)/$B$32</f>
        <v>0</v>
      </c>
      <c r="G39">
        <v>40</v>
      </c>
      <c r="H39" s="8">
        <f>COUNTIF(G$2:G$31,"="&amp;G39)/$B$32</f>
        <v>0</v>
      </c>
      <c r="I39" s="14" t="s">
        <v>34</v>
      </c>
      <c r="J39" s="8">
        <f>COUNTIF(I$2:I$31,"="&amp;I39)/$B$32</f>
        <v>0</v>
      </c>
      <c r="K39" s="11">
        <v>186</v>
      </c>
      <c r="L39" s="20">
        <f>COUNTIF(K$2:K$31,"="&amp;K39)/$B$32</f>
        <v>0</v>
      </c>
      <c r="M39">
        <v>12</v>
      </c>
      <c r="N39" s="8">
        <f>COUNTIF(M$2:M$31,"="&amp;M39)/$B$32</f>
        <v>0</v>
      </c>
      <c r="O39" s="12" t="s">
        <v>160</v>
      </c>
      <c r="P39" s="10">
        <f>COUNTIF(O$2:O$31,"="&amp;O39)/$B$32</f>
        <v>0</v>
      </c>
      <c r="Q39" s="5" t="s">
        <v>200</v>
      </c>
      <c r="R39" s="8">
        <f>COUNTIF(Q$2:Q$31,"="&amp;Q39)/$B$32</f>
        <v>0</v>
      </c>
      <c r="S39" s="11">
        <v>120</v>
      </c>
      <c r="T39" s="10">
        <f>COUNTIF(S$2:S$31,"="&amp;S39)/$B$32</f>
        <v>0</v>
      </c>
      <c r="U39" s="5" t="s">
        <v>6</v>
      </c>
      <c r="V39" s="8">
        <f>COUNTIF(U$2:U$31,"="&amp;U39)/$B$32</f>
        <v>0</v>
      </c>
      <c r="W39">
        <v>1462</v>
      </c>
      <c r="X39" s="8">
        <f>COUNTIF(W$2:W$31,"="&amp;W39)/$B$32</f>
        <v>0</v>
      </c>
      <c r="Y39" s="12" t="s">
        <v>7</v>
      </c>
      <c r="Z39" s="10">
        <f t="shared" si="20"/>
        <v>0</v>
      </c>
      <c r="AA39">
        <v>430</v>
      </c>
      <c r="AB39" s="8">
        <f t="shared" si="21"/>
        <v>0</v>
      </c>
      <c r="AC39" s="5" t="s">
        <v>30</v>
      </c>
      <c r="AD39" s="8">
        <f t="shared" si="22"/>
        <v>0</v>
      </c>
      <c r="AE39" s="5">
        <v>2</v>
      </c>
      <c r="AF39" s="8">
        <f t="shared" si="23"/>
        <v>0</v>
      </c>
      <c r="AG39" s="14" t="s">
        <v>35</v>
      </c>
      <c r="AH39" s="8">
        <f t="shared" si="24"/>
        <v>0</v>
      </c>
      <c r="AI39" s="14" t="s">
        <v>40</v>
      </c>
      <c r="AJ39" s="8">
        <f t="shared" si="25"/>
        <v>0</v>
      </c>
      <c r="AK39">
        <v>39</v>
      </c>
      <c r="AL39" s="8">
        <f t="shared" si="26"/>
        <v>0</v>
      </c>
      <c r="AM39" s="15">
        <v>7500</v>
      </c>
      <c r="AN39" s="10">
        <f t="shared" si="27"/>
        <v>0</v>
      </c>
      <c r="AO39" s="9" t="s">
        <v>11</v>
      </c>
      <c r="AP39" s="10">
        <f t="shared" si="28"/>
        <v>0</v>
      </c>
      <c r="AQ39" s="14" t="s">
        <v>37</v>
      </c>
      <c r="AR39" s="8">
        <f t="shared" si="29"/>
        <v>0</v>
      </c>
      <c r="AS39" s="14" t="s">
        <v>41</v>
      </c>
      <c r="AT39" s="8">
        <f t="shared" si="30"/>
        <v>0</v>
      </c>
      <c r="AU39" s="14" t="s">
        <v>43</v>
      </c>
      <c r="AV39" s="8">
        <f t="shared" si="31"/>
        <v>0</v>
      </c>
    </row>
    <row r="40" spans="1:48" x14ac:dyDescent="0.25">
      <c r="E40" s="12" t="s">
        <v>156</v>
      </c>
      <c r="F40" s="10">
        <f>COUNTIF(E$2:E$31,"="&amp;E40)/$B$32</f>
        <v>0</v>
      </c>
      <c r="G40" s="11">
        <v>35</v>
      </c>
      <c r="H40" s="10">
        <f>COUNTIF(G$2:G$31,"="&amp;G40)/$B$32</f>
        <v>0</v>
      </c>
      <c r="I40" s="14" t="s">
        <v>107</v>
      </c>
      <c r="J40" s="8">
        <f>COUNTIF(I$2:I$31,"="&amp;I40)/$B$32</f>
        <v>0</v>
      </c>
      <c r="K40">
        <v>190</v>
      </c>
      <c r="L40" s="16">
        <f>COUNTIF(K$2:K$31,"="&amp;K40)/$B$32</f>
        <v>0</v>
      </c>
      <c r="M40" s="5" t="s">
        <v>27</v>
      </c>
      <c r="N40" s="8">
        <f>COUNTIF(M$2:M$31,"="&amp;M40)/$B$32</f>
        <v>0</v>
      </c>
      <c r="O40" s="5" t="s">
        <v>161</v>
      </c>
      <c r="P40" s="8">
        <f>COUNTIF(O$2:O$31,"="&amp;O40)/$B$32</f>
        <v>0</v>
      </c>
      <c r="Q40" s="5" t="s">
        <v>198</v>
      </c>
      <c r="R40" s="8">
        <f>COUNTIF(Q$2:Q$31,"="&amp;Q40)/$B$32</f>
        <v>0</v>
      </c>
      <c r="S40" s="5">
        <v>240</v>
      </c>
      <c r="T40" s="16">
        <f>COUNTIF(S$2:S$31,"="&amp;S40)/$B$32</f>
        <v>0</v>
      </c>
      <c r="U40" s="12" t="s">
        <v>39</v>
      </c>
      <c r="V40" s="10">
        <f>COUNTIF(U$2:U$31,"="&amp;U40)/$B$32</f>
        <v>0</v>
      </c>
      <c r="W40">
        <v>140.62</v>
      </c>
      <c r="X40" s="8">
        <f>COUNTIF(W$2:W$31,"="&amp;W40)/$B$32</f>
        <v>0</v>
      </c>
      <c r="Y40" s="5" t="s">
        <v>36</v>
      </c>
      <c r="Z40" s="8">
        <f t="shared" si="20"/>
        <v>0</v>
      </c>
      <c r="AA40" s="15">
        <v>4300</v>
      </c>
      <c r="AB40" s="10">
        <f t="shared" si="21"/>
        <v>0</v>
      </c>
      <c r="AC40" s="12" t="s">
        <v>8</v>
      </c>
      <c r="AD40" s="10">
        <f t="shared" si="22"/>
        <v>0</v>
      </c>
      <c r="AE40" s="25" t="s">
        <v>27</v>
      </c>
      <c r="AF40" s="8">
        <f t="shared" si="23"/>
        <v>0</v>
      </c>
      <c r="AG40" s="14" t="s">
        <v>16</v>
      </c>
      <c r="AH40" s="8">
        <f t="shared" si="24"/>
        <v>0</v>
      </c>
      <c r="AI40" s="14" t="s">
        <v>10</v>
      </c>
      <c r="AJ40" s="8">
        <f t="shared" si="25"/>
        <v>0</v>
      </c>
      <c r="AK40">
        <v>48</v>
      </c>
      <c r="AL40" s="8">
        <f t="shared" si="26"/>
        <v>0</v>
      </c>
      <c r="AM40" s="5">
        <v>750</v>
      </c>
      <c r="AN40" s="8">
        <f t="shared" si="27"/>
        <v>0</v>
      </c>
      <c r="AO40" s="14" t="s">
        <v>16</v>
      </c>
      <c r="AP40" s="8">
        <f t="shared" si="28"/>
        <v>0</v>
      </c>
      <c r="AQ40" s="9" t="s">
        <v>12</v>
      </c>
      <c r="AR40" s="10">
        <f t="shared" si="29"/>
        <v>0</v>
      </c>
      <c r="AS40" s="14" t="s">
        <v>23</v>
      </c>
      <c r="AT40" s="8">
        <f t="shared" si="30"/>
        <v>0</v>
      </c>
      <c r="AU40" s="9" t="s">
        <v>14</v>
      </c>
      <c r="AV40" s="10">
        <f t="shared" si="31"/>
        <v>0</v>
      </c>
    </row>
    <row r="41" spans="1:48" x14ac:dyDescent="0.25">
      <c r="E41" s="5" t="s">
        <v>197</v>
      </c>
      <c r="F41" s="8">
        <f>100%-SUM(F37:F40)</f>
        <v>1</v>
      </c>
      <c r="G41" s="5" t="s">
        <v>197</v>
      </c>
      <c r="H41" s="8">
        <f t="shared" ref="H41" si="32">100%-SUM(H37:H40)</f>
        <v>1</v>
      </c>
      <c r="I41" s="5" t="s">
        <v>197</v>
      </c>
      <c r="J41" s="8">
        <f t="shared" ref="J41" si="33">100%-SUM(J37:J40)</f>
        <v>1</v>
      </c>
      <c r="K41" s="5" t="s">
        <v>197</v>
      </c>
      <c r="L41" s="8">
        <f t="shared" ref="L41" si="34">100%-SUM(L37:L40)</f>
        <v>1</v>
      </c>
      <c r="M41" s="5" t="s">
        <v>197</v>
      </c>
      <c r="N41" s="8">
        <f t="shared" ref="N41" si="35">100%-SUM(N37:N40)</f>
        <v>1</v>
      </c>
      <c r="O41" s="5" t="s">
        <v>197</v>
      </c>
      <c r="P41" s="8">
        <f t="shared" ref="P41" si="36">100%-SUM(P37:P40)</f>
        <v>1</v>
      </c>
      <c r="Q41" s="5" t="s">
        <v>197</v>
      </c>
      <c r="R41" s="8">
        <f t="shared" ref="R41" si="37">100%-SUM(R37:R40)</f>
        <v>1</v>
      </c>
      <c r="S41" s="5" t="s">
        <v>197</v>
      </c>
      <c r="T41" s="8">
        <f t="shared" ref="T41" si="38">100%-SUM(T37:T40)</f>
        <v>1</v>
      </c>
      <c r="U41" s="5" t="s">
        <v>197</v>
      </c>
      <c r="V41" s="8">
        <f t="shared" ref="V41" si="39">100%-SUM(V37:V40)</f>
        <v>1</v>
      </c>
      <c r="W41" s="5" t="s">
        <v>197</v>
      </c>
      <c r="X41" s="8">
        <f t="shared" ref="X41" si="40">100%-SUM(X37:X40)</f>
        <v>1</v>
      </c>
      <c r="Y41" s="5" t="s">
        <v>197</v>
      </c>
      <c r="Z41" s="8">
        <f t="shared" ref="Z41" si="41">100%-SUM(Z37:Z40)</f>
        <v>1</v>
      </c>
      <c r="AA41" s="5" t="s">
        <v>197</v>
      </c>
      <c r="AB41" s="8">
        <f t="shared" ref="AB41" si="42">100%-SUM(AB37:AB40)</f>
        <v>1</v>
      </c>
      <c r="AC41" s="5" t="s">
        <v>197</v>
      </c>
      <c r="AD41" s="8">
        <f t="shared" ref="AD41" si="43">100%-SUM(AD37:AD40)</f>
        <v>1</v>
      </c>
      <c r="AE41" s="5" t="s">
        <v>197</v>
      </c>
      <c r="AF41" s="8">
        <f t="shared" ref="AF41" si="44">100%-SUM(AF37:AF40)</f>
        <v>1</v>
      </c>
      <c r="AG41" s="5" t="s">
        <v>197</v>
      </c>
      <c r="AH41" s="8">
        <f t="shared" ref="AH41" si="45">100%-SUM(AH37:AH40)</f>
        <v>1</v>
      </c>
      <c r="AI41" s="5" t="s">
        <v>197</v>
      </c>
      <c r="AJ41" s="8">
        <f t="shared" ref="AJ41" si="46">100%-SUM(AJ37:AJ40)</f>
        <v>1</v>
      </c>
      <c r="AK41" s="5" t="s">
        <v>197</v>
      </c>
      <c r="AL41" s="8">
        <f t="shared" ref="AL41" si="47">100%-SUM(AL37:AL40)</f>
        <v>1</v>
      </c>
      <c r="AM41" s="5" t="s">
        <v>197</v>
      </c>
      <c r="AN41" s="8">
        <f t="shared" ref="AN41" si="48">100%-SUM(AN37:AN40)</f>
        <v>1</v>
      </c>
      <c r="AO41" s="5" t="s">
        <v>197</v>
      </c>
      <c r="AP41" s="8">
        <f t="shared" ref="AP41" si="49">100%-SUM(AP37:AP40)</f>
        <v>1</v>
      </c>
      <c r="AQ41" s="5" t="s">
        <v>197</v>
      </c>
      <c r="AR41" s="8">
        <f t="shared" ref="AR41" si="50">100%-SUM(AR37:AR40)</f>
        <v>1</v>
      </c>
      <c r="AS41" s="5" t="s">
        <v>197</v>
      </c>
      <c r="AT41" s="8">
        <f t="shared" ref="AT41" si="51">100%-SUM(AT37:AT40)</f>
        <v>1</v>
      </c>
      <c r="AU41" s="5" t="s">
        <v>197</v>
      </c>
      <c r="AV41" s="8">
        <f t="shared" ref="AV41" si="52">100%-SUM(AV37:AV40)</f>
        <v>1</v>
      </c>
    </row>
    <row r="42" spans="1:48" x14ac:dyDescent="0.25">
      <c r="A42" s="21" t="s">
        <v>201</v>
      </c>
      <c r="B42" s="21"/>
      <c r="C42" s="21"/>
    </row>
    <row r="43" spans="1:48" x14ac:dyDescent="0.25">
      <c r="A43" s="22" t="s">
        <v>202</v>
      </c>
      <c r="B43" s="22"/>
      <c r="C43" s="22"/>
    </row>
    <row r="44" spans="1:48" x14ac:dyDescent="0.25">
      <c r="A44" s="23" t="s">
        <v>203</v>
      </c>
      <c r="B44" s="23"/>
      <c r="C44" s="23"/>
    </row>
  </sheetData>
  <autoFilter ref="A1:AV1" xr:uid="{00000000-0001-0000-0000-000000000000}"/>
  <phoneticPr fontId="4" type="noConversion"/>
  <conditionalFormatting sqref="D2:D31">
    <cfRule type="cellIs" dxfId="14" priority="1" operator="greaterThan">
      <formula>12</formula>
    </cfRule>
    <cfRule type="cellIs" dxfId="13" priority="2" operator="between">
      <formula>7</formula>
      <formula>12</formula>
    </cfRule>
    <cfRule type="cellIs" dxfId="12" priority="3" operator="lessThan">
      <formula>7</formula>
    </cfRule>
  </conditionalFormatting>
  <conditionalFormatting sqref="E35:F35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AV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:N3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:AV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5 N35 R35 T35 V35 H35 J35 L35 X35 Z35 AB35 AD35 AF35 AH35 AJ35 AL35 AN35 AP35 AR35 AT35 AV3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.75" x14ac:dyDescent="0.25"/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9" t="s">
        <v>178</v>
      </c>
      <c r="F1" s="19" t="s">
        <v>110</v>
      </c>
      <c r="G1" s="19" t="s">
        <v>179</v>
      </c>
      <c r="H1" s="19" t="s">
        <v>112</v>
      </c>
      <c r="I1" s="19" t="s">
        <v>180</v>
      </c>
      <c r="J1" s="19" t="s">
        <v>114</v>
      </c>
      <c r="K1" s="19" t="s">
        <v>181</v>
      </c>
      <c r="L1" s="19" t="s">
        <v>116</v>
      </c>
      <c r="M1" s="19" t="s">
        <v>182</v>
      </c>
      <c r="N1" s="19" t="s">
        <v>118</v>
      </c>
      <c r="O1" s="19" t="s">
        <v>183</v>
      </c>
      <c r="P1" s="19" t="s">
        <v>120</v>
      </c>
      <c r="Q1" s="19" t="s">
        <v>184</v>
      </c>
      <c r="R1" s="19" t="s">
        <v>122</v>
      </c>
      <c r="S1" s="19" t="s">
        <v>185</v>
      </c>
      <c r="T1" s="19" t="s">
        <v>124</v>
      </c>
      <c r="U1" s="19" t="s">
        <v>186</v>
      </c>
      <c r="V1" s="19" t="s">
        <v>126</v>
      </c>
      <c r="W1" s="19" t="s">
        <v>187</v>
      </c>
      <c r="X1" s="19" t="s">
        <v>128</v>
      </c>
      <c r="Y1" s="19" t="s">
        <v>188</v>
      </c>
      <c r="Z1" s="19" t="s">
        <v>130</v>
      </c>
      <c r="AA1" s="19" t="s">
        <v>189</v>
      </c>
      <c r="AB1" s="19" t="s">
        <v>132</v>
      </c>
      <c r="AC1" s="19" t="s">
        <v>190</v>
      </c>
      <c r="AD1" s="19" t="s">
        <v>134</v>
      </c>
      <c r="AE1" s="19" t="s">
        <v>191</v>
      </c>
      <c r="AF1" s="19" t="s">
        <v>136</v>
      </c>
      <c r="AG1" s="19" t="s">
        <v>192</v>
      </c>
      <c r="AH1" s="19" t="s">
        <v>138</v>
      </c>
      <c r="AI1" s="19" t="s">
        <v>193</v>
      </c>
      <c r="AJ1" s="19" t="s">
        <v>140</v>
      </c>
      <c r="AK1" s="19" t="s">
        <v>194</v>
      </c>
      <c r="AL1" s="19" t="s">
        <v>142</v>
      </c>
      <c r="AM1" s="19" t="s">
        <v>195</v>
      </c>
      <c r="AN1" s="19" t="s">
        <v>144</v>
      </c>
      <c r="AO1" s="19" t="s">
        <v>196</v>
      </c>
      <c r="AP1" s="19" t="s">
        <v>146</v>
      </c>
    </row>
    <row r="2" spans="1:42" x14ac:dyDescent="0.25">
      <c r="A2" s="25" t="s">
        <v>204</v>
      </c>
    </row>
    <row r="32" spans="1:42" x14ac:dyDescent="0.25">
      <c r="A32" s="5" t="s">
        <v>157</v>
      </c>
      <c r="B32">
        <f>COUNTA(A2:A31)</f>
        <v>1</v>
      </c>
      <c r="D32" s="5" t="s">
        <v>177</v>
      </c>
      <c r="F32" s="2">
        <f>SUM(F2:F31)</f>
        <v>0</v>
      </c>
      <c r="H32" s="2">
        <f>SUM(H2:H31)</f>
        <v>0</v>
      </c>
      <c r="J32" s="2">
        <f>SUM(J2:J31)</f>
        <v>0</v>
      </c>
      <c r="L32" s="2">
        <f>SUM(L2:L31)</f>
        <v>0</v>
      </c>
      <c r="N32" s="2">
        <f>SUM(N2:N31)</f>
        <v>0</v>
      </c>
      <c r="P32" s="2">
        <f>SUM(P2:P31)</f>
        <v>0</v>
      </c>
      <c r="R32" s="2">
        <f>SUM(R2:R31)</f>
        <v>0</v>
      </c>
      <c r="T32" s="2">
        <f>SUM(T2:T31)</f>
        <v>0</v>
      </c>
      <c r="V32" s="2">
        <f>SUM(V2:V31)</f>
        <v>0</v>
      </c>
      <c r="X32" s="2">
        <f>SUM(X2:X31)</f>
        <v>0</v>
      </c>
      <c r="Z32" s="2">
        <f>SUM(Z2:Z31)</f>
        <v>0</v>
      </c>
      <c r="AB32" s="2">
        <f>SUM(AB2:AB31)</f>
        <v>0</v>
      </c>
      <c r="AD32" s="2">
        <f>SUM(AD2:AD31)</f>
        <v>0</v>
      </c>
      <c r="AF32" s="2">
        <f>SUM(AF2:AF31)</f>
        <v>0</v>
      </c>
      <c r="AH32" s="2">
        <f>SUM(AH2:AH31)</f>
        <v>0</v>
      </c>
      <c r="AJ32" s="2">
        <f>SUM(AJ2:AJ31)</f>
        <v>0</v>
      </c>
      <c r="AL32" s="2">
        <f>SUM(AL2:AL31)</f>
        <v>0</v>
      </c>
      <c r="AN32" s="2">
        <f>SUM(AN2:AN31)</f>
        <v>0</v>
      </c>
      <c r="AP32" s="2">
        <f>SUM(AP2:AP31)</f>
        <v>0</v>
      </c>
    </row>
    <row r="33" spans="1:42" x14ac:dyDescent="0.25">
      <c r="A33" s="3" t="s">
        <v>163</v>
      </c>
      <c r="F33" s="4">
        <f>F32/$B32</f>
        <v>0</v>
      </c>
      <c r="H33" s="4">
        <f>H32/$B32</f>
        <v>0</v>
      </c>
      <c r="J33" s="4">
        <f>J32/$B32</f>
        <v>0</v>
      </c>
      <c r="L33" s="4">
        <f>L32/$B32</f>
        <v>0</v>
      </c>
      <c r="N33" s="4">
        <f>N32/$B32</f>
        <v>0</v>
      </c>
      <c r="P33" s="4">
        <f>P32/$B32</f>
        <v>0</v>
      </c>
      <c r="R33" s="4">
        <f>R32/$B32</f>
        <v>0</v>
      </c>
      <c r="T33" s="4">
        <f>T32/$B32</f>
        <v>0</v>
      </c>
      <c r="V33" s="4">
        <f>V32/$B32</f>
        <v>0</v>
      </c>
      <c r="X33" s="4">
        <f>X32/$B32</f>
        <v>0</v>
      </c>
      <c r="Z33" s="4">
        <f>Z32/$B32</f>
        <v>0</v>
      </c>
      <c r="AB33" s="4">
        <f>AB32/$B32</f>
        <v>0</v>
      </c>
      <c r="AD33" s="4">
        <f>AD32/$B32</f>
        <v>0</v>
      </c>
      <c r="AF33" s="4">
        <f>AF32/$B32</f>
        <v>0</v>
      </c>
      <c r="AH33" s="4">
        <f>AH32/$B32</f>
        <v>0</v>
      </c>
      <c r="AJ33" s="4">
        <f>AJ32/$B32</f>
        <v>0</v>
      </c>
      <c r="AL33" s="4">
        <f>AL32/$B32</f>
        <v>0</v>
      </c>
      <c r="AN33" s="4">
        <f>AN32/$B32</f>
        <v>0</v>
      </c>
      <c r="AP33" s="4">
        <f>AP32/$B32</f>
        <v>0</v>
      </c>
    </row>
    <row r="34" spans="1:42" x14ac:dyDescent="0.25">
      <c r="A34" s="5" t="s">
        <v>164</v>
      </c>
      <c r="F34" s="6">
        <v>0.88200000000000001</v>
      </c>
      <c r="H34" s="6">
        <v>0.70099999999999996</v>
      </c>
      <c r="J34" s="6">
        <v>0.61699999999999999</v>
      </c>
      <c r="L34" s="6">
        <v>0.66</v>
      </c>
      <c r="N34" s="6">
        <v>0.70699999999999996</v>
      </c>
      <c r="P34" s="6">
        <v>0.74</v>
      </c>
      <c r="R34" s="6">
        <v>0.54800000000000004</v>
      </c>
      <c r="T34" s="6">
        <v>0.42899999999999999</v>
      </c>
      <c r="V34" s="6">
        <v>0.5</v>
      </c>
      <c r="X34" s="6">
        <v>0.45600000000000002</v>
      </c>
      <c r="Z34" s="6">
        <v>0.45</v>
      </c>
      <c r="AB34" s="6">
        <v>0.40500000000000003</v>
      </c>
      <c r="AD34" s="6">
        <v>0.38300000000000001</v>
      </c>
      <c r="AF34" s="6">
        <v>0.35799999999999998</v>
      </c>
      <c r="AH34" s="6">
        <v>0.47699999999999998</v>
      </c>
      <c r="AJ34" s="6">
        <v>0.38500000000000001</v>
      </c>
      <c r="AL34" s="6">
        <v>0.33200000000000002</v>
      </c>
      <c r="AN34" s="6">
        <v>0.56499999999999995</v>
      </c>
      <c r="AP34" s="6">
        <v>0.32500000000000001</v>
      </c>
    </row>
    <row r="35" spans="1:42" x14ac:dyDescent="0.25">
      <c r="A35" s="7" t="s">
        <v>108</v>
      </c>
      <c r="F35" s="6">
        <f>F33-F34</f>
        <v>-0.88200000000000001</v>
      </c>
      <c r="H35" s="6">
        <f t="shared" ref="H35" si="0">H33-H34</f>
        <v>-0.70099999999999996</v>
      </c>
      <c r="J35" s="6">
        <f t="shared" ref="J35" si="1">J33-J34</f>
        <v>-0.61699999999999999</v>
      </c>
      <c r="L35" s="6">
        <f t="shared" ref="L35" si="2">L33-L34</f>
        <v>-0.66</v>
      </c>
      <c r="N35" s="6">
        <f t="shared" ref="N35" si="3">N33-N34</f>
        <v>-0.70699999999999996</v>
      </c>
      <c r="P35" s="6">
        <f t="shared" ref="P35" si="4">P33-P34</f>
        <v>-0.74</v>
      </c>
      <c r="R35" s="6">
        <f t="shared" ref="R35" si="5">R33-R34</f>
        <v>-0.54800000000000004</v>
      </c>
      <c r="T35" s="6">
        <f t="shared" ref="T35" si="6">T33-T34</f>
        <v>-0.42899999999999999</v>
      </c>
      <c r="V35" s="6">
        <f t="shared" ref="V35" si="7">V33-V34</f>
        <v>-0.5</v>
      </c>
      <c r="X35" s="6">
        <f t="shared" ref="X35" si="8">X33-X34</f>
        <v>-0.45600000000000002</v>
      </c>
      <c r="Z35" s="6">
        <f t="shared" ref="Z35" si="9">Z33-Z34</f>
        <v>-0.45</v>
      </c>
      <c r="AB35" s="6">
        <f t="shared" ref="AB35" si="10">AB33-AB34</f>
        <v>-0.40500000000000003</v>
      </c>
      <c r="AD35" s="6">
        <f t="shared" ref="AD35" si="11">AD33-AD34</f>
        <v>-0.38300000000000001</v>
      </c>
      <c r="AF35" s="6">
        <f t="shared" ref="AF35" si="12">AF33-AF34</f>
        <v>-0.35799999999999998</v>
      </c>
      <c r="AH35" s="6">
        <f t="shared" ref="AH35" si="13">AH33-AH34</f>
        <v>-0.47699999999999998</v>
      </c>
      <c r="AJ35" s="6">
        <f t="shared" ref="AJ35" si="14">AJ33-AJ34</f>
        <v>-0.38500000000000001</v>
      </c>
      <c r="AL35" s="6">
        <f t="shared" ref="AL35" si="15">AL33-AL34</f>
        <v>-0.33200000000000002</v>
      </c>
      <c r="AN35" s="6">
        <f t="shared" ref="AN35" si="16">AN33-AN34</f>
        <v>-0.56499999999999995</v>
      </c>
      <c r="AP35" s="6">
        <f t="shared" ref="AP35" si="17">AP33-AP34</f>
        <v>-0.32500000000000001</v>
      </c>
    </row>
    <row r="36" spans="1:42" x14ac:dyDescent="0.25">
      <c r="F36" s="2"/>
      <c r="H36" s="2"/>
      <c r="J36" s="2"/>
      <c r="L36" s="2"/>
      <c r="N36" s="2"/>
      <c r="P36" s="2"/>
      <c r="R36" s="2"/>
      <c r="T36" s="2"/>
      <c r="V36" s="2"/>
      <c r="X36" s="2"/>
      <c r="Z36" s="2"/>
      <c r="AB36" s="2"/>
      <c r="AD36" s="2"/>
      <c r="AF36" s="2"/>
      <c r="AH36" s="2"/>
      <c r="AJ36" s="2"/>
      <c r="AL36" s="2"/>
      <c r="AN36" s="2"/>
      <c r="AP36" s="2"/>
    </row>
    <row r="37" spans="1:42" x14ac:dyDescent="0.25">
      <c r="E37" s="14" t="s">
        <v>165</v>
      </c>
      <c r="F37" s="8">
        <f>COUNTIF(E$2:E$31,"="&amp;E37)/$B$32</f>
        <v>0</v>
      </c>
      <c r="G37" s="14" t="s">
        <v>98</v>
      </c>
      <c r="H37" s="8">
        <f>COUNTIF(G$2:G$31,"="&amp;G37)/$B$32</f>
        <v>0</v>
      </c>
      <c r="I37" s="9" t="s">
        <v>46</v>
      </c>
      <c r="J37" s="10">
        <f>COUNTIF(I$2:I$31,"="&amp;I37)/$B$32</f>
        <v>0</v>
      </c>
      <c r="K37" s="14" t="s">
        <v>166</v>
      </c>
      <c r="L37" s="8">
        <f>COUNTIF(K$2:K$31,"="&amp;K37)/$B$32</f>
        <v>0</v>
      </c>
      <c r="M37" s="9" t="s">
        <v>48</v>
      </c>
      <c r="N37" s="10">
        <f>COUNTIF(M$2:M$31,"="&amp;M37)/$B$32</f>
        <v>0</v>
      </c>
      <c r="O37" s="14" t="s">
        <v>167</v>
      </c>
      <c r="P37" s="8">
        <f>COUNTIF(O$2:O$31,"="&amp;O37)/$B$32</f>
        <v>0</v>
      </c>
      <c r="Q37" s="9" t="s">
        <v>50</v>
      </c>
      <c r="R37" s="10">
        <f>COUNTIF(Q$2:Q$31,"="&amp;Q37)/$B$32</f>
        <v>0</v>
      </c>
      <c r="S37" s="14" t="s">
        <v>168</v>
      </c>
      <c r="T37" s="8">
        <f>COUNTIF(S$2:S$31,"="&amp;S37)/$B$32</f>
        <v>0</v>
      </c>
      <c r="U37" s="14" t="s">
        <v>45</v>
      </c>
      <c r="V37" s="16">
        <f>COUNTIF(U$2:U$31,"="&amp;U37)/$B$32</f>
        <v>0</v>
      </c>
      <c r="W37" s="9" t="s">
        <v>9</v>
      </c>
      <c r="X37" s="10">
        <f>COUNTIF(W$2:W$31,"="&amp;W37)/$B$32</f>
        <v>0</v>
      </c>
      <c r="Y37" s="14" t="s">
        <v>102</v>
      </c>
      <c r="Z37" s="8">
        <f>COUNTIF(Y$2:Y$31,"="&amp;Y37)/$B$32</f>
        <v>0</v>
      </c>
      <c r="AA37" s="14" t="s">
        <v>83</v>
      </c>
      <c r="AB37" s="8">
        <f>COUNTIF(AA$2:AA$31,"="&amp;AA37)/$B$32</f>
        <v>0</v>
      </c>
      <c r="AC37" s="18" t="s">
        <v>84</v>
      </c>
      <c r="AD37" s="10">
        <f>COUNTIF(AC$2:AC$31,"="&amp;AC37)/$B$32</f>
        <v>0</v>
      </c>
      <c r="AE37" s="14" t="s">
        <v>74</v>
      </c>
      <c r="AF37" s="8">
        <f>COUNTIF(AE$2:AE$31,"="&amp;AE37)/$B$32</f>
        <v>0</v>
      </c>
      <c r="AG37" s="14" t="s">
        <v>63</v>
      </c>
      <c r="AH37" s="8">
        <f>COUNTIF(AG$2:AG$31,"="&amp;AG37)/$B$32</f>
        <v>0</v>
      </c>
      <c r="AI37" s="9" t="s">
        <v>56</v>
      </c>
      <c r="AJ37" s="10">
        <f>COUNTIF(AI$2:AI$31,"="&amp;AI37)/$B$32</f>
        <v>0</v>
      </c>
      <c r="AK37" s="14" t="s">
        <v>169</v>
      </c>
      <c r="AL37" s="8">
        <f>COUNTIF(AK$2:AK$31,"="&amp;AK37)/$B$32</f>
        <v>0</v>
      </c>
      <c r="AM37" s="14" t="s">
        <v>76</v>
      </c>
      <c r="AN37" s="8">
        <f>COUNTIF(AM$2:AM$31,"="&amp;AM37)/$B$32</f>
        <v>0</v>
      </c>
      <c r="AO37" s="14" t="s">
        <v>58</v>
      </c>
      <c r="AP37" s="8">
        <f>COUNTIF(AO$2:AO$31,"="&amp;AO37)/$B$32</f>
        <v>0</v>
      </c>
    </row>
    <row r="38" spans="1:42" x14ac:dyDescent="0.25">
      <c r="E38" s="14" t="s">
        <v>106</v>
      </c>
      <c r="F38" s="8">
        <f>COUNTIF(E$2:E$31,"="&amp;E38)/$B$32</f>
        <v>0</v>
      </c>
      <c r="G38" s="14" t="s">
        <v>86</v>
      </c>
      <c r="H38" s="8">
        <f>COUNTIF(G$2:G$31,"="&amp;G38)/$B$32</f>
        <v>0</v>
      </c>
      <c r="I38" s="14" t="s">
        <v>101</v>
      </c>
      <c r="J38" s="8">
        <f>COUNTIF(I$2:I$31,"="&amp;I38)/$B$32</f>
        <v>0</v>
      </c>
      <c r="K38" s="14" t="s">
        <v>71</v>
      </c>
      <c r="L38" s="8">
        <f>COUNTIF(K$2:K$31,"="&amp;K38)/$B$32</f>
        <v>0</v>
      </c>
      <c r="M38" s="14" t="s">
        <v>59</v>
      </c>
      <c r="N38" s="16">
        <f>COUNTIF(M$2:M$31,"="&amp;M38)/$B$32</f>
        <v>0</v>
      </c>
      <c r="O38" s="14" t="s">
        <v>170</v>
      </c>
      <c r="P38" s="8">
        <f>COUNTIF(O$2:O$31,"="&amp;O38)/$B$32</f>
        <v>0</v>
      </c>
      <c r="Q38" s="14" t="s">
        <v>171</v>
      </c>
      <c r="R38" s="8">
        <f>COUNTIF(Q$2:Q$31,"="&amp;Q38)/$B$32</f>
        <v>0</v>
      </c>
      <c r="S38" s="9" t="s">
        <v>60</v>
      </c>
      <c r="T38" s="10">
        <f>COUNTIF(S$2:S$31,"="&amp;S38)/$B$32</f>
        <v>0</v>
      </c>
      <c r="U38" s="9" t="s">
        <v>52</v>
      </c>
      <c r="V38" s="10">
        <f>COUNTIF(U$2:U$31,"="&amp;U38)/$B$32</f>
        <v>0</v>
      </c>
      <c r="W38" s="14" t="s">
        <v>73</v>
      </c>
      <c r="X38" s="8">
        <f>COUNTIF(W$2:W$31,"="&amp;W38)/$B$32</f>
        <v>0</v>
      </c>
      <c r="Y38" s="14" t="s">
        <v>54</v>
      </c>
      <c r="Z38" s="16">
        <f>COUNTIF(Y$2:Y$31,"="&amp;Y38)/$B$32</f>
        <v>0</v>
      </c>
      <c r="AA38" s="9" t="s">
        <v>88</v>
      </c>
      <c r="AB38" s="10">
        <f>COUNTIF(AA$2:AA$31,"="&amp;AA38)/$B$32</f>
        <v>0</v>
      </c>
      <c r="AC38" s="14" t="s">
        <v>97</v>
      </c>
      <c r="AD38" s="8">
        <f>COUNTIF(AC$2:AC$31,"="&amp;AC38)/$B$32</f>
        <v>0</v>
      </c>
      <c r="AE38" s="14" t="s">
        <v>104</v>
      </c>
      <c r="AF38" s="8">
        <f>COUNTIF(AE$2:AE$31,"="&amp;AE38)/$B$32</f>
        <v>0</v>
      </c>
      <c r="AG38" s="14" t="s">
        <v>75</v>
      </c>
      <c r="AH38" s="8">
        <f>COUNTIF(AG$2:AG$31,"="&amp;AG38)/$B$32</f>
        <v>0</v>
      </c>
      <c r="AI38" s="14" t="s">
        <v>172</v>
      </c>
      <c r="AJ38" s="8">
        <f>COUNTIF(AI$2:AI$31,"="&amp;AI38)/$B$32</f>
        <v>0</v>
      </c>
      <c r="AK38" s="14" t="s">
        <v>65</v>
      </c>
      <c r="AL38" s="8">
        <f>COUNTIF(AK$2:AK$31,"="&amp;AK38)/$B$32</f>
        <v>0</v>
      </c>
      <c r="AM38" s="9" t="s">
        <v>57</v>
      </c>
      <c r="AN38" s="10">
        <f>COUNTIF(AM$2:AM$31,"="&amp;AM38)/$B$32</f>
        <v>0</v>
      </c>
      <c r="AO38" s="14" t="s">
        <v>70</v>
      </c>
      <c r="AP38" s="8">
        <f>COUNTIF(AO$2:AO$31,"="&amp;AO38)/$B$32</f>
        <v>0</v>
      </c>
    </row>
    <row r="39" spans="1:42" x14ac:dyDescent="0.25">
      <c r="E39" s="14" t="s">
        <v>99</v>
      </c>
      <c r="F39" s="8">
        <f>COUNTIF(E$2:E$31,"="&amp;E39)/$B$32</f>
        <v>0</v>
      </c>
      <c r="G39" s="14" t="s">
        <v>81</v>
      </c>
      <c r="H39" s="8">
        <f>COUNTIF(G$2:G$31,"="&amp;G39)/$B$32</f>
        <v>0</v>
      </c>
      <c r="I39" s="14" t="s">
        <v>77</v>
      </c>
      <c r="J39" s="8">
        <f>COUNTIF(I$2:I$31,"="&amp;I39)/$B$32</f>
        <v>0</v>
      </c>
      <c r="K39" s="9" t="s">
        <v>47</v>
      </c>
      <c r="L39" s="10">
        <f>COUNTIF(K$2:K$31,"="&amp;K39)/$B$32</f>
        <v>0</v>
      </c>
      <c r="M39" s="14" t="s">
        <v>67</v>
      </c>
      <c r="N39" s="8">
        <f>COUNTIF(M$2:M$31,"="&amp;M39)/$B$32</f>
        <v>0</v>
      </c>
      <c r="O39" s="14" t="s">
        <v>91</v>
      </c>
      <c r="P39" s="8">
        <f>COUNTIF(O$2:O$31,"="&amp;O39)/$B$32</f>
        <v>0</v>
      </c>
      <c r="Q39" s="14" t="s">
        <v>68</v>
      </c>
      <c r="R39" s="8">
        <f>COUNTIF(Q$2:Q$31,"="&amp;Q39)/$B$32</f>
        <v>0</v>
      </c>
      <c r="S39" s="14" t="s">
        <v>103</v>
      </c>
      <c r="T39" s="8">
        <f>COUNTIF(S$2:S$31,"="&amp;S39)/$B$32</f>
        <v>0</v>
      </c>
      <c r="U39" s="14" t="s">
        <v>78</v>
      </c>
      <c r="V39" s="8">
        <f>COUNTIF(U$2:U$31,"="&amp;U39)/$B$32</f>
        <v>0</v>
      </c>
      <c r="W39" s="14" t="s">
        <v>53</v>
      </c>
      <c r="X39" s="8">
        <f>COUNTIF(W$2:W$31,"="&amp;W39)/$B$32</f>
        <v>0</v>
      </c>
      <c r="Y39" s="14" t="s">
        <v>92</v>
      </c>
      <c r="Z39" s="8">
        <f>COUNTIF(Y$2:Y$31,"="&amp;Y39)/$B$32</f>
        <v>0</v>
      </c>
      <c r="AA39" s="14" t="s">
        <v>61</v>
      </c>
      <c r="AB39" s="8">
        <f>COUNTIF(AA$2:AA$31,"="&amp;AA39)/$B$32</f>
        <v>0</v>
      </c>
      <c r="AC39" s="14" t="s">
        <v>62</v>
      </c>
      <c r="AD39" s="8">
        <f>COUNTIF(AC$2:AC$31,"="&amp;AC39)/$B$32</f>
        <v>0</v>
      </c>
      <c r="AE39" s="9" t="s">
        <v>55</v>
      </c>
      <c r="AF39" s="10">
        <f>COUNTIF(AE$2:AE$31,"="&amp;AE39)/$B$32</f>
        <v>0</v>
      </c>
      <c r="AG39" s="14" t="s">
        <v>89</v>
      </c>
      <c r="AH39" s="8">
        <f>COUNTIF(AG$2:AG$31,"="&amp;AG39)/$B$32</f>
        <v>0</v>
      </c>
      <c r="AI39" s="14" t="s">
        <v>64</v>
      </c>
      <c r="AJ39" s="8">
        <f>COUNTIF(AI$2:AI$31,"="&amp;AI39)/$B$32</f>
        <v>0</v>
      </c>
      <c r="AK39" s="14" t="s">
        <v>93</v>
      </c>
      <c r="AL39" s="8">
        <f>COUNTIF(AK$2:AK$31,"="&amp;AK39)/$B$32</f>
        <v>0</v>
      </c>
      <c r="AM39" s="14" t="s">
        <v>85</v>
      </c>
      <c r="AN39" s="8">
        <f>COUNTIF(AM$2:AM$31,"="&amp;AM39)/$B$32</f>
        <v>0</v>
      </c>
      <c r="AO39" s="9" t="s">
        <v>90</v>
      </c>
      <c r="AP39" s="10">
        <f>COUNTIF(AO$2:AO$31,"="&amp;AO39)/$B$32</f>
        <v>0</v>
      </c>
    </row>
    <row r="40" spans="1:42" x14ac:dyDescent="0.25">
      <c r="E40" s="9" t="s">
        <v>44</v>
      </c>
      <c r="F40" s="10">
        <f>COUNTIF(E$2:E$31,"="&amp;E40)/$B$32</f>
        <v>0</v>
      </c>
      <c r="G40" s="9" t="s">
        <v>45</v>
      </c>
      <c r="H40" s="10">
        <f>COUNTIF(G$2:G$31,"="&amp;G40)/$B$32</f>
        <v>0</v>
      </c>
      <c r="I40" s="14" t="s">
        <v>82</v>
      </c>
      <c r="J40" s="8">
        <f>COUNTIF(I$2:I$31,"="&amp;I40)/$B$32</f>
        <v>0</v>
      </c>
      <c r="K40" s="14" t="s">
        <v>100</v>
      </c>
      <c r="L40" s="8">
        <f>COUNTIF(K$2:K$31,"="&amp;K40)/$B$32</f>
        <v>0</v>
      </c>
      <c r="M40" s="14" t="s">
        <v>72</v>
      </c>
      <c r="N40" s="8">
        <f>COUNTIF(M$2:M$31,"="&amp;M40)/$B$32</f>
        <v>0</v>
      </c>
      <c r="O40" s="9" t="s">
        <v>49</v>
      </c>
      <c r="P40" s="10">
        <f>COUNTIF(O$2:O$31,"="&amp;O40)/$B$32</f>
        <v>0</v>
      </c>
      <c r="Q40" s="14" t="s">
        <v>173</v>
      </c>
      <c r="R40" s="8">
        <f>COUNTIF(Q$2:Q$31,"="&amp;Q40)/$B$32</f>
        <v>0</v>
      </c>
      <c r="S40" s="14" t="s">
        <v>51</v>
      </c>
      <c r="T40" s="8">
        <f>COUNTIF(S$2:S$31,"="&amp;S40)/$B$32</f>
        <v>0</v>
      </c>
      <c r="U40" s="14" t="s">
        <v>96</v>
      </c>
      <c r="V40" s="8">
        <f>COUNTIF(U$2:U$31,"="&amp;U40)/$B$32</f>
        <v>0</v>
      </c>
      <c r="W40" s="14" t="s">
        <v>174</v>
      </c>
      <c r="X40" s="8">
        <f>COUNTIF(W$2:W$31,"="&amp;W40)/$B$32</f>
        <v>0</v>
      </c>
      <c r="Y40" s="9" t="s">
        <v>87</v>
      </c>
      <c r="Z40" s="10">
        <f>COUNTIF(Y$2:Y$31,"="&amp;Y40)/$B$32</f>
        <v>0</v>
      </c>
      <c r="AA40" s="14" t="s">
        <v>105</v>
      </c>
      <c r="AB40" s="8">
        <f>COUNTIF(AA$2:AA$31,"="&amp;AA40)/$B$32</f>
        <v>0</v>
      </c>
      <c r="AC40" s="14" t="s">
        <v>175</v>
      </c>
      <c r="AD40" s="8">
        <f>COUNTIF(AC$2:AC$31,"="&amp;AC40)/$B$32</f>
        <v>0</v>
      </c>
      <c r="AE40" s="14" t="s">
        <v>79</v>
      </c>
      <c r="AF40" s="8">
        <f>COUNTIF(AE$2:AE$31,"="&amp;AE40)/$B$32</f>
        <v>0</v>
      </c>
      <c r="AG40" s="9" t="s">
        <v>69</v>
      </c>
      <c r="AH40" s="10">
        <f>COUNTIF(AG$2:AG$31,"="&amp;AG40)/$B$32</f>
        <v>0</v>
      </c>
      <c r="AI40" s="14" t="s">
        <v>95</v>
      </c>
      <c r="AJ40" s="8">
        <f>COUNTIF(AI$2:AI$31,"="&amp;AI40)/$B$32</f>
        <v>0</v>
      </c>
      <c r="AK40" s="9" t="s">
        <v>80</v>
      </c>
      <c r="AL40" s="10">
        <f>COUNTIF(AK$2:AK$31,"="&amp;AK40)/$B$32</f>
        <v>0</v>
      </c>
      <c r="AM40" s="14" t="s">
        <v>66</v>
      </c>
      <c r="AN40" s="8">
        <f>COUNTIF(AM$2:AM$31,"="&amp;AM40)/$B$32</f>
        <v>0</v>
      </c>
      <c r="AO40" s="14" t="s">
        <v>94</v>
      </c>
      <c r="AP40" s="8">
        <f>COUNTIF(AO$2:AO$31,"="&amp;AO40)/$B$32</f>
        <v>0</v>
      </c>
    </row>
    <row r="41" spans="1:42" x14ac:dyDescent="0.25">
      <c r="E41" s="14" t="s">
        <v>197</v>
      </c>
      <c r="F41" s="8">
        <f>100%-SUM(F37:F40)</f>
        <v>1</v>
      </c>
      <c r="G41" s="14" t="s">
        <v>197</v>
      </c>
      <c r="H41" s="8">
        <f>100%-SUM(H37:H40)</f>
        <v>1</v>
      </c>
      <c r="I41" s="14" t="s">
        <v>197</v>
      </c>
      <c r="J41" s="8">
        <f t="shared" ref="J41" si="18">100%-SUM(J37:J40)</f>
        <v>1</v>
      </c>
      <c r="K41" s="14" t="s">
        <v>197</v>
      </c>
      <c r="L41" s="8">
        <f t="shared" ref="L41" si="19">100%-SUM(L37:L40)</f>
        <v>1</v>
      </c>
      <c r="M41" s="14" t="s">
        <v>197</v>
      </c>
      <c r="N41" s="8">
        <f t="shared" ref="N41" si="20">100%-SUM(N37:N40)</f>
        <v>1</v>
      </c>
      <c r="O41" s="14" t="s">
        <v>197</v>
      </c>
      <c r="P41" s="8">
        <f t="shared" ref="P41" si="21">100%-SUM(P37:P40)</f>
        <v>1</v>
      </c>
      <c r="Q41" s="14" t="s">
        <v>197</v>
      </c>
      <c r="R41" s="8">
        <f t="shared" ref="R41" si="22">100%-SUM(R37:R40)</f>
        <v>1</v>
      </c>
      <c r="S41" s="14" t="s">
        <v>197</v>
      </c>
      <c r="T41" s="8">
        <f t="shared" ref="T41" si="23">100%-SUM(T37:T40)</f>
        <v>1</v>
      </c>
      <c r="U41" s="14" t="s">
        <v>197</v>
      </c>
      <c r="V41" s="8">
        <f t="shared" ref="V41" si="24">100%-SUM(V37:V40)</f>
        <v>1</v>
      </c>
      <c r="W41" s="14" t="s">
        <v>197</v>
      </c>
      <c r="X41" s="8">
        <f t="shared" ref="X41" si="25">100%-SUM(X37:X40)</f>
        <v>1</v>
      </c>
      <c r="Y41" s="14" t="s">
        <v>197</v>
      </c>
      <c r="Z41" s="8">
        <f t="shared" ref="Z41" si="26">100%-SUM(Z37:Z40)</f>
        <v>1</v>
      </c>
      <c r="AA41" s="14" t="s">
        <v>197</v>
      </c>
      <c r="AB41" s="8">
        <f t="shared" ref="AB41" si="27">100%-SUM(AB37:AB40)</f>
        <v>1</v>
      </c>
      <c r="AC41" s="14" t="s">
        <v>197</v>
      </c>
      <c r="AD41" s="8">
        <f t="shared" ref="AD41" si="28">100%-SUM(AD37:AD40)</f>
        <v>1</v>
      </c>
      <c r="AE41" s="14" t="s">
        <v>197</v>
      </c>
      <c r="AF41" s="8">
        <f t="shared" ref="AF41" si="29">100%-SUM(AF37:AF40)</f>
        <v>1</v>
      </c>
      <c r="AG41" s="14" t="s">
        <v>197</v>
      </c>
      <c r="AH41" s="8">
        <f t="shared" ref="AH41" si="30">100%-SUM(AH37:AH40)</f>
        <v>1</v>
      </c>
      <c r="AI41" s="14" t="s">
        <v>197</v>
      </c>
      <c r="AJ41" s="8">
        <f t="shared" ref="AJ41" si="31">100%-SUM(AJ37:AJ40)</f>
        <v>1</v>
      </c>
      <c r="AK41" s="14" t="s">
        <v>197</v>
      </c>
      <c r="AL41" s="8">
        <f t="shared" ref="AL41" si="32">100%-SUM(AL37:AL40)</f>
        <v>1</v>
      </c>
      <c r="AM41" s="14" t="s">
        <v>197</v>
      </c>
      <c r="AN41" s="8">
        <f t="shared" ref="AN41" si="33">100%-SUM(AN37:AN40)</f>
        <v>1</v>
      </c>
      <c r="AO41" s="14" t="s">
        <v>197</v>
      </c>
      <c r="AP41" s="8">
        <f t="shared" ref="AP41" si="34">100%-SUM(AP37:AP40)</f>
        <v>1</v>
      </c>
    </row>
    <row r="42" spans="1:42" x14ac:dyDescent="0.25">
      <c r="A42" s="21" t="s">
        <v>201</v>
      </c>
      <c r="B42" s="21"/>
      <c r="C42" s="21"/>
    </row>
    <row r="43" spans="1:42" x14ac:dyDescent="0.25">
      <c r="A43" s="22" t="s">
        <v>202</v>
      </c>
      <c r="B43" s="22"/>
      <c r="C43" s="22"/>
    </row>
    <row r="44" spans="1:42" x14ac:dyDescent="0.25">
      <c r="A44" s="23" t="s">
        <v>203</v>
      </c>
      <c r="B44" s="23"/>
      <c r="C44" s="23"/>
    </row>
  </sheetData>
  <phoneticPr fontId="8" type="noConversion"/>
  <conditionalFormatting sqref="D2:D31">
    <cfRule type="cellIs" dxfId="11" priority="1" operator="greaterThan">
      <formula>10</formula>
    </cfRule>
    <cfRule type="cellIs" dxfId="10" priority="2" operator="between">
      <formula>5</formula>
      <formula>10</formula>
    </cfRule>
    <cfRule type="cellIs" dxfId="9" priority="3" operator="lessThan">
      <formula>5</formula>
    </cfRule>
  </conditionalFormatting>
  <conditionalFormatting sqref="E35:AP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 F35 J35 L35 N35 P35 R35 T35 V35 X35 Z35 AB35 AD35 AF35 AH35 AJ35 AL35 AN35 AP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5B03-181C-4441-A6E8-3932B133279D}">
  <dimension ref="A1:AH44"/>
  <sheetViews>
    <sheetView workbookViewId="0">
      <pane ySplit="1" topLeftCell="A2" activePane="bottomLeft" state="frozen"/>
      <selection pane="bottomLeft" activeCell="G5" sqref="G5"/>
    </sheetView>
  </sheetViews>
  <sheetFormatPr baseColWidth="10" defaultRowHeight="15.75" x14ac:dyDescent="0.25"/>
  <cols>
    <col min="4" max="4" width="13.625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215</v>
      </c>
      <c r="F1" s="1" t="s">
        <v>110</v>
      </c>
      <c r="G1" s="1" t="s">
        <v>216</v>
      </c>
      <c r="H1" s="1" t="s">
        <v>112</v>
      </c>
      <c r="I1" s="1" t="s">
        <v>217</v>
      </c>
      <c r="J1" s="1" t="s">
        <v>114</v>
      </c>
      <c r="K1" s="1" t="s">
        <v>218</v>
      </c>
      <c r="L1" s="1" t="s">
        <v>116</v>
      </c>
      <c r="M1" s="1" t="s">
        <v>219</v>
      </c>
      <c r="N1" s="1" t="s">
        <v>118</v>
      </c>
      <c r="O1" s="1" t="s">
        <v>220</v>
      </c>
      <c r="P1" s="1" t="s">
        <v>120</v>
      </c>
      <c r="Q1" s="1" t="s">
        <v>221</v>
      </c>
      <c r="R1" s="1" t="s">
        <v>122</v>
      </c>
      <c r="S1" s="1" t="s">
        <v>222</v>
      </c>
      <c r="T1" s="1" t="s">
        <v>124</v>
      </c>
      <c r="U1" s="1" t="s">
        <v>223</v>
      </c>
      <c r="V1" s="1" t="s">
        <v>126</v>
      </c>
      <c r="W1" s="1" t="s">
        <v>224</v>
      </c>
      <c r="X1" s="1" t="s">
        <v>128</v>
      </c>
      <c r="Y1" s="1" t="s">
        <v>225</v>
      </c>
      <c r="Z1" s="1" t="s">
        <v>110</v>
      </c>
      <c r="AA1" s="1" t="s">
        <v>226</v>
      </c>
      <c r="AB1" s="1" t="s">
        <v>112</v>
      </c>
      <c r="AC1" s="1" t="s">
        <v>227</v>
      </c>
      <c r="AD1" s="1" t="s">
        <v>114</v>
      </c>
      <c r="AE1" s="1" t="s">
        <v>228</v>
      </c>
      <c r="AF1" s="1" t="s">
        <v>116</v>
      </c>
      <c r="AG1" s="1" t="s">
        <v>229</v>
      </c>
      <c r="AH1" s="1" t="s">
        <v>118</v>
      </c>
    </row>
    <row r="2" spans="1:34" x14ac:dyDescent="0.25">
      <c r="A2" s="24" t="s">
        <v>343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32" spans="1:34" x14ac:dyDescent="0.25">
      <c r="A32" s="5" t="s">
        <v>157</v>
      </c>
      <c r="B32">
        <f>COUNTA(A2:A31)</f>
        <v>1</v>
      </c>
      <c r="D32" s="25" t="s">
        <v>206</v>
      </c>
      <c r="F32" s="2">
        <f>SUM(F2:F31)</f>
        <v>0</v>
      </c>
      <c r="H32" s="2">
        <f>SUM(H2:H31)</f>
        <v>0</v>
      </c>
      <c r="J32" s="2">
        <f>SUM(J2:J31)</f>
        <v>0</v>
      </c>
      <c r="L32" s="2">
        <f>SUM(L2:L31)</f>
        <v>0</v>
      </c>
      <c r="N32" s="2">
        <f>SUM(N2:N31)</f>
        <v>0</v>
      </c>
      <c r="P32" s="2">
        <f>SUM(P2:P31)</f>
        <v>0</v>
      </c>
      <c r="R32" s="2">
        <f>SUM(R2:R31)</f>
        <v>0</v>
      </c>
      <c r="T32" s="2">
        <f>SUM(T2:T31)</f>
        <v>0</v>
      </c>
      <c r="V32" s="2">
        <f>SUM(V2:V31)</f>
        <v>0</v>
      </c>
      <c r="X32" s="2">
        <f>SUM(X2:X31)</f>
        <v>0</v>
      </c>
      <c r="Z32" s="2">
        <f>SUM(Z2:Z31)</f>
        <v>0</v>
      </c>
      <c r="AB32" s="2">
        <f>SUM(AB2:AB31)</f>
        <v>0</v>
      </c>
      <c r="AD32" s="2">
        <f>SUM(AD2:AD31)</f>
        <v>0</v>
      </c>
      <c r="AF32" s="2">
        <f>SUM(AF2:AF31)</f>
        <v>0</v>
      </c>
      <c r="AH32" s="2">
        <f>SUM(AH2:AH31)</f>
        <v>0</v>
      </c>
    </row>
    <row r="33" spans="1:34" x14ac:dyDescent="0.25">
      <c r="A33" s="3" t="s">
        <v>163</v>
      </c>
      <c r="F33" s="4">
        <f>F32/$B32</f>
        <v>0</v>
      </c>
      <c r="H33" s="4">
        <f>H32/$B32</f>
        <v>0</v>
      </c>
      <c r="J33" s="4">
        <f>J32/$B32</f>
        <v>0</v>
      </c>
      <c r="L33" s="4">
        <f>L32/$B32</f>
        <v>0</v>
      </c>
      <c r="N33" s="4">
        <f>N32/$B32</f>
        <v>0</v>
      </c>
      <c r="P33" s="4">
        <f>P32/$B32</f>
        <v>0</v>
      </c>
      <c r="R33" s="4">
        <f>R32/$B32</f>
        <v>0</v>
      </c>
      <c r="T33" s="4">
        <f>T32/$B32</f>
        <v>0</v>
      </c>
      <c r="V33" s="4">
        <f>V32/$B32</f>
        <v>0</v>
      </c>
      <c r="X33" s="4">
        <f>X32/$B32</f>
        <v>0</v>
      </c>
      <c r="Z33" s="4">
        <f>Z32/$B32</f>
        <v>0</v>
      </c>
      <c r="AB33" s="4">
        <f>AB32/$B32</f>
        <v>0</v>
      </c>
      <c r="AD33" s="4">
        <f>AD32/$B32</f>
        <v>0</v>
      </c>
      <c r="AF33" s="4">
        <f>AF32/$B32</f>
        <v>0</v>
      </c>
      <c r="AH33" s="4">
        <f>AH32/$B32</f>
        <v>0</v>
      </c>
    </row>
    <row r="34" spans="1:34" x14ac:dyDescent="0.25">
      <c r="A34" s="5" t="s">
        <v>164</v>
      </c>
      <c r="F34" s="33">
        <v>0.90700000000000003</v>
      </c>
      <c r="H34" s="6">
        <v>0.79900000000000004</v>
      </c>
      <c r="J34" s="6">
        <v>0.67200000000000004</v>
      </c>
      <c r="L34" s="6">
        <v>0.80500000000000005</v>
      </c>
      <c r="N34" s="6">
        <v>0.69799999999999995</v>
      </c>
      <c r="P34" s="33">
        <v>0.68</v>
      </c>
      <c r="R34" s="6">
        <v>0.56200000000000006</v>
      </c>
      <c r="T34" s="6">
        <v>0.91400000000000003</v>
      </c>
      <c r="V34" s="6">
        <v>0.83</v>
      </c>
      <c r="X34" s="33">
        <v>0.434</v>
      </c>
      <c r="Z34" s="6">
        <v>0.68100000000000005</v>
      </c>
      <c r="AB34" s="6">
        <v>0.94499999999999995</v>
      </c>
      <c r="AD34" s="6">
        <v>0.62</v>
      </c>
      <c r="AF34" s="6">
        <v>0.84899999999999998</v>
      </c>
      <c r="AH34" s="6">
        <v>0.875</v>
      </c>
    </row>
    <row r="35" spans="1:34" x14ac:dyDescent="0.25">
      <c r="A35" s="7" t="s">
        <v>108</v>
      </c>
      <c r="F35" s="6">
        <f t="shared" ref="F35:H35" si="0">F33-F34</f>
        <v>-0.90700000000000003</v>
      </c>
      <c r="H35" s="6">
        <f t="shared" si="0"/>
        <v>-0.79900000000000004</v>
      </c>
      <c r="J35" s="6">
        <f t="shared" ref="J35" si="1">J33-J34</f>
        <v>-0.67200000000000004</v>
      </c>
      <c r="L35" s="6">
        <f t="shared" ref="L35" si="2">L33-L34</f>
        <v>-0.80500000000000005</v>
      </c>
      <c r="N35" s="6">
        <f t="shared" ref="N35:P35" si="3">N33-N34</f>
        <v>-0.69799999999999995</v>
      </c>
      <c r="P35" s="6">
        <f t="shared" si="3"/>
        <v>-0.68</v>
      </c>
      <c r="R35" s="6">
        <f t="shared" ref="R35" si="4">R33-R34</f>
        <v>-0.56200000000000006</v>
      </c>
      <c r="T35" s="6">
        <f t="shared" ref="T35" si="5">T33-T34</f>
        <v>-0.91400000000000003</v>
      </c>
      <c r="V35" s="6">
        <f t="shared" ref="V35" si="6">V33-V34</f>
        <v>-0.83</v>
      </c>
      <c r="X35" s="6">
        <f t="shared" ref="X35" si="7">X33-X34</f>
        <v>-0.434</v>
      </c>
      <c r="Z35" s="6">
        <f t="shared" ref="Z35" si="8">Z33-Z34</f>
        <v>-0.68100000000000005</v>
      </c>
      <c r="AB35" s="6">
        <f t="shared" ref="AB35" si="9">AB33-AB34</f>
        <v>-0.94499999999999995</v>
      </c>
      <c r="AD35" s="6">
        <f t="shared" ref="AD35" si="10">AD33-AD34</f>
        <v>-0.62</v>
      </c>
      <c r="AF35" s="6">
        <f t="shared" ref="AF35" si="11">AF33-AF34</f>
        <v>-0.84899999999999998</v>
      </c>
      <c r="AH35" s="6">
        <f t="shared" ref="AH35" si="12">AH33-AH34</f>
        <v>-0.875</v>
      </c>
    </row>
    <row r="37" spans="1:34" x14ac:dyDescent="0.25">
      <c r="E37" s="27" t="s">
        <v>207</v>
      </c>
      <c r="F37" s="28">
        <f>COUNTIF(E$2:E$31,"="&amp;E37)/$B$32</f>
        <v>0</v>
      </c>
      <c r="G37" s="29" t="s">
        <v>211</v>
      </c>
      <c r="H37" s="28">
        <f>COUNTIF(G$2:G$31,"="&amp;G37)/$B$32</f>
        <v>0</v>
      </c>
      <c r="I37" s="30" t="s">
        <v>235</v>
      </c>
      <c r="J37" s="28">
        <f>COUNTIF(I$2:I$31,"="&amp;I37)/$B$32</f>
        <v>0</v>
      </c>
      <c r="K37" s="26" t="s">
        <v>239</v>
      </c>
      <c r="L37" s="20">
        <f>COUNTIF(K$2:K$31,"="&amp;K37)/$B$32</f>
        <v>0</v>
      </c>
      <c r="M37" s="29" t="s">
        <v>243</v>
      </c>
      <c r="N37" s="28">
        <f>COUNTIF(M$2:M$31,"="&amp;M37)/$B$32</f>
        <v>0</v>
      </c>
      <c r="O37" s="31"/>
      <c r="P37" s="28"/>
      <c r="Q37" s="12" t="s">
        <v>247</v>
      </c>
      <c r="R37" s="10">
        <f>COUNTIF(Q$2:Q$31,"="&amp;Q37)/$B$32</f>
        <v>0</v>
      </c>
      <c r="S37" s="27" t="s">
        <v>251</v>
      </c>
      <c r="T37" s="28">
        <f>COUNTIF(S$2:S$31,"="&amp;S37)/$B$32</f>
        <v>0</v>
      </c>
      <c r="U37" s="27" t="s">
        <v>255</v>
      </c>
      <c r="V37" s="28">
        <f>COUNTIF(U$2:U$31,"="&amp;U37)/$B$32</f>
        <v>0</v>
      </c>
      <c r="W37" s="27" t="s">
        <v>259</v>
      </c>
      <c r="X37" s="28">
        <f>COUNTIF(W$2:W$31,"="&amp;W37)/$B$32</f>
        <v>0</v>
      </c>
      <c r="Y37" s="27" t="s">
        <v>263</v>
      </c>
      <c r="Z37" s="28">
        <f>COUNTIF(Y$2:Y$31,"="&amp;Y37)/$B$32</f>
        <v>0</v>
      </c>
      <c r="AA37" s="27" t="s">
        <v>267</v>
      </c>
      <c r="AB37" s="28">
        <f>COUNTIF(AA$2:AA$31,"="&amp;AA37)/$B$32</f>
        <v>0</v>
      </c>
      <c r="AC37" s="31"/>
      <c r="AD37" s="28"/>
      <c r="AE37" s="29"/>
      <c r="AF37" s="28"/>
      <c r="AG37" s="38" t="s">
        <v>271</v>
      </c>
      <c r="AH37" s="10">
        <f>COUNTIF(AG$2:AG$31,"="&amp;AG37)/$B$32</f>
        <v>0</v>
      </c>
    </row>
    <row r="38" spans="1:34" x14ac:dyDescent="0.25">
      <c r="E38" s="27" t="s">
        <v>208</v>
      </c>
      <c r="F38" s="28">
        <f>COUNTIF(E$2:E$31,"="&amp;E38)/$B$32</f>
        <v>0</v>
      </c>
      <c r="G38" s="29" t="s">
        <v>212</v>
      </c>
      <c r="H38" s="28">
        <f>COUNTIF(G$2:G$31,"="&amp;G38)/$B$32</f>
        <v>0</v>
      </c>
      <c r="I38" s="30" t="s">
        <v>236</v>
      </c>
      <c r="J38" s="28">
        <f>COUNTIF(I$2:I$31,"="&amp;I38)/$B$32</f>
        <v>0</v>
      </c>
      <c r="K38" s="27" t="s">
        <v>240</v>
      </c>
      <c r="L38" s="32">
        <f>COUNTIF(K$2:K$31,"="&amp;K38)/$B$32</f>
        <v>0</v>
      </c>
      <c r="M38" s="31" t="s">
        <v>244</v>
      </c>
      <c r="N38" s="28">
        <f>COUNTIF(M$2:M$31,"="&amp;M38)/$B$32</f>
        <v>0</v>
      </c>
      <c r="O38" s="31"/>
      <c r="P38" s="28"/>
      <c r="Q38" s="31" t="s">
        <v>248</v>
      </c>
      <c r="R38" s="28">
        <f>COUNTIF(Q$2:Q$31,"="&amp;Q38)/$B$32</f>
        <v>0</v>
      </c>
      <c r="S38" s="27" t="s">
        <v>252</v>
      </c>
      <c r="T38" s="28">
        <f>COUNTIF(S$2:S$31,"="&amp;S38)/$B$32</f>
        <v>0</v>
      </c>
      <c r="U38" s="26" t="s">
        <v>256</v>
      </c>
      <c r="V38" s="10">
        <f>COUNTIF(U$2:U$31,"="&amp;U38)/$B$32</f>
        <v>0</v>
      </c>
      <c r="W38" s="27" t="s">
        <v>260</v>
      </c>
      <c r="X38" s="28">
        <f>COUNTIF(W$2:W$31,"="&amp;W38)/$B$32</f>
        <v>0</v>
      </c>
      <c r="Y38" s="27" t="s">
        <v>264</v>
      </c>
      <c r="Z38" s="28">
        <f t="shared" ref="Z38:Z40" si="13">COUNTIF(Y$2:Y$31,"="&amp;Y38)/$B$32</f>
        <v>0</v>
      </c>
      <c r="AA38" s="26" t="s">
        <v>268</v>
      </c>
      <c r="AB38" s="10">
        <f t="shared" ref="AB38:AB40" si="14">COUNTIF(AA$2:AA$31,"="&amp;AA38)/$B$32</f>
        <v>0</v>
      </c>
      <c r="AC38" s="31"/>
      <c r="AD38" s="28"/>
      <c r="AE38" s="31"/>
      <c r="AF38" s="28"/>
      <c r="AG38" s="37" t="s">
        <v>272</v>
      </c>
      <c r="AH38" s="28">
        <f t="shared" ref="AH38:AH40" si="15">COUNTIF(AG$2:AG$31,"="&amp;AG38)/$B$32</f>
        <v>0</v>
      </c>
    </row>
    <row r="39" spans="1:34" x14ac:dyDescent="0.25">
      <c r="E39" s="27" t="s">
        <v>209</v>
      </c>
      <c r="F39" s="28">
        <f>COUNTIF(E$2:E$31,"="&amp;E39)/$B$32</f>
        <v>0</v>
      </c>
      <c r="G39" s="29" t="s">
        <v>213</v>
      </c>
      <c r="H39" s="28">
        <f>COUNTIF(G$2:G$31,"="&amp;G39)/$B$32</f>
        <v>0</v>
      </c>
      <c r="I39" s="30" t="s">
        <v>237</v>
      </c>
      <c r="J39" s="28">
        <f>COUNTIF(I$2:I$31,"="&amp;I39)/$B$32</f>
        <v>0</v>
      </c>
      <c r="K39" s="27" t="s">
        <v>241</v>
      </c>
      <c r="L39" s="32">
        <f>COUNTIF(K$2:K$31,"="&amp;K39)/$B$32</f>
        <v>0</v>
      </c>
      <c r="M39" s="11" t="s">
        <v>245</v>
      </c>
      <c r="N39" s="10">
        <f>COUNTIF(M$2:M$31,"="&amp;M39)/$B$32</f>
        <v>0</v>
      </c>
      <c r="O39" s="31"/>
      <c r="P39" s="28"/>
      <c r="Q39" s="31" t="s">
        <v>249</v>
      </c>
      <c r="R39" s="28">
        <f>COUNTIF(Q$2:Q$31,"="&amp;Q39)/$B$32</f>
        <v>0</v>
      </c>
      <c r="S39" s="26" t="s">
        <v>253</v>
      </c>
      <c r="T39" s="10">
        <f>COUNTIF(S$2:S$31,"="&amp;S39)/$B$32</f>
        <v>0</v>
      </c>
      <c r="U39" s="27" t="s">
        <v>257</v>
      </c>
      <c r="V39" s="28">
        <f>COUNTIF(U$2:U$31,"="&amp;U39)/$B$32</f>
        <v>0</v>
      </c>
      <c r="W39" s="27" t="s">
        <v>261</v>
      </c>
      <c r="X39" s="28">
        <f>COUNTIF(W$2:W$31,"="&amp;W39)/$B$32</f>
        <v>0</v>
      </c>
      <c r="Y39" s="27" t="s">
        <v>265</v>
      </c>
      <c r="Z39" s="28">
        <f t="shared" si="13"/>
        <v>0</v>
      </c>
      <c r="AA39" s="27" t="s">
        <v>269</v>
      </c>
      <c r="AB39" s="28">
        <f t="shared" si="14"/>
        <v>0</v>
      </c>
      <c r="AC39" s="31"/>
      <c r="AD39" s="28"/>
      <c r="AE39" s="31"/>
      <c r="AF39" s="28"/>
      <c r="AG39" s="37" t="s">
        <v>273</v>
      </c>
      <c r="AH39" s="28">
        <f t="shared" si="15"/>
        <v>0</v>
      </c>
    </row>
    <row r="40" spans="1:34" x14ac:dyDescent="0.25">
      <c r="E40" s="26" t="s">
        <v>210</v>
      </c>
      <c r="F40" s="10">
        <f>COUNTIF(E$2:E$31,"="&amp;E40)/$B$32</f>
        <v>0</v>
      </c>
      <c r="G40" s="11" t="s">
        <v>214</v>
      </c>
      <c r="H40" s="10">
        <f>COUNTIF(G$2:G$31,"="&amp;G40)/$B$32</f>
        <v>0</v>
      </c>
      <c r="I40" s="9" t="s">
        <v>238</v>
      </c>
      <c r="J40" s="10">
        <f>COUNTIF(I$2:I$31,"="&amp;I40)/$B$32</f>
        <v>0</v>
      </c>
      <c r="K40" s="27" t="s">
        <v>242</v>
      </c>
      <c r="L40" s="32">
        <f>COUNTIF(K$2:K$31,"="&amp;K40)/$B$32</f>
        <v>0</v>
      </c>
      <c r="M40" s="31" t="s">
        <v>246</v>
      </c>
      <c r="N40" s="28">
        <f>COUNTIF(M$2:M$31,"="&amp;M40)/$B$32</f>
        <v>0</v>
      </c>
      <c r="O40" s="31"/>
      <c r="P40" s="28"/>
      <c r="Q40" s="31" t="s">
        <v>250</v>
      </c>
      <c r="R40" s="28">
        <f>COUNTIF(Q$2:Q$31,"="&amp;Q40)/$B$32</f>
        <v>0</v>
      </c>
      <c r="S40" s="27" t="s">
        <v>254</v>
      </c>
      <c r="T40" s="32">
        <f>COUNTIF(S$2:S$31,"="&amp;S40)/$B$32</f>
        <v>0</v>
      </c>
      <c r="U40" s="27" t="s">
        <v>258</v>
      </c>
      <c r="V40" s="28">
        <f>COUNTIF(U$2:U$31,"="&amp;U40)/$B$32</f>
        <v>0</v>
      </c>
      <c r="W40" s="26" t="s">
        <v>262</v>
      </c>
      <c r="X40" s="10">
        <f>COUNTIF(W$2:W$31,"="&amp;W40)/$B$32</f>
        <v>0</v>
      </c>
      <c r="Y40" s="26" t="s">
        <v>266</v>
      </c>
      <c r="Z40" s="10">
        <f t="shared" si="13"/>
        <v>0</v>
      </c>
      <c r="AA40" s="36" t="s">
        <v>270</v>
      </c>
      <c r="AB40" s="28">
        <f t="shared" si="14"/>
        <v>0</v>
      </c>
      <c r="AC40" s="31"/>
      <c r="AD40" s="28"/>
      <c r="AE40" s="27"/>
      <c r="AF40" s="28"/>
      <c r="AG40" s="37" t="s">
        <v>274</v>
      </c>
      <c r="AH40" s="28">
        <f t="shared" si="15"/>
        <v>0</v>
      </c>
    </row>
    <row r="41" spans="1:34" x14ac:dyDescent="0.25">
      <c r="E41" s="5" t="s">
        <v>197</v>
      </c>
      <c r="F41" s="8">
        <f>100%-SUM(F37:F40)</f>
        <v>1</v>
      </c>
      <c r="G41" s="5" t="s">
        <v>197</v>
      </c>
      <c r="H41" s="8">
        <f t="shared" ref="H41" si="16">100%-SUM(H37:H40)</f>
        <v>1</v>
      </c>
      <c r="I41" s="5" t="s">
        <v>197</v>
      </c>
      <c r="J41" s="8">
        <f t="shared" ref="J41" si="17">100%-SUM(J37:J40)</f>
        <v>1</v>
      </c>
      <c r="K41" s="5" t="s">
        <v>197</v>
      </c>
      <c r="L41" s="8">
        <f t="shared" ref="L41" si="18">100%-SUM(L37:L40)</f>
        <v>1</v>
      </c>
      <c r="M41" s="5" t="s">
        <v>197</v>
      </c>
      <c r="N41" s="8">
        <f t="shared" ref="N41" si="19">100%-SUM(N37:N40)</f>
        <v>1</v>
      </c>
      <c r="O41" s="5"/>
      <c r="P41" s="8"/>
      <c r="Q41" s="5" t="s">
        <v>197</v>
      </c>
      <c r="R41" s="8">
        <f t="shared" ref="R41" si="20">100%-SUM(R37:R40)</f>
        <v>1</v>
      </c>
      <c r="S41" s="5" t="s">
        <v>197</v>
      </c>
      <c r="T41" s="8">
        <f t="shared" ref="T41" si="21">100%-SUM(T37:T40)</f>
        <v>1</v>
      </c>
      <c r="U41" s="5" t="s">
        <v>197</v>
      </c>
      <c r="V41" s="8">
        <f t="shared" ref="V41" si="22">100%-SUM(V37:V40)</f>
        <v>1</v>
      </c>
      <c r="W41" s="5" t="s">
        <v>197</v>
      </c>
      <c r="X41" s="8">
        <f t="shared" ref="X41" si="23">100%-SUM(X37:X40)</f>
        <v>1</v>
      </c>
      <c r="Y41" s="5" t="s">
        <v>197</v>
      </c>
      <c r="Z41" s="8">
        <f t="shared" ref="Z41" si="24">100%-SUM(Z37:Z40)</f>
        <v>1</v>
      </c>
      <c r="AA41" s="5" t="s">
        <v>197</v>
      </c>
      <c r="AB41" s="8">
        <f t="shared" ref="AB41" si="25">100%-SUM(AB37:AB40)</f>
        <v>1</v>
      </c>
      <c r="AC41" s="5"/>
      <c r="AD41" s="8"/>
      <c r="AE41" s="5"/>
      <c r="AF41" s="8"/>
      <c r="AG41" s="5" t="s">
        <v>197</v>
      </c>
      <c r="AH41" s="8">
        <f t="shared" ref="AH41" si="26">100%-SUM(AH37:AH40)</f>
        <v>1</v>
      </c>
    </row>
    <row r="42" spans="1:34" x14ac:dyDescent="0.25">
      <c r="A42" s="21" t="s">
        <v>201</v>
      </c>
      <c r="B42" s="21"/>
      <c r="C42" s="21"/>
    </row>
    <row r="43" spans="1:34" x14ac:dyDescent="0.25">
      <c r="A43" s="22" t="s">
        <v>202</v>
      </c>
      <c r="B43" s="22"/>
      <c r="C43" s="22"/>
    </row>
    <row r="44" spans="1:34" x14ac:dyDescent="0.25">
      <c r="A44" s="23" t="s">
        <v>203</v>
      </c>
      <c r="B44" s="23"/>
      <c r="C44" s="23"/>
    </row>
  </sheetData>
  <autoFilter ref="A1:AH1" xr:uid="{0E665B03-181C-4441-A6E8-3932B133279D}"/>
  <phoneticPr fontId="4" type="noConversion"/>
  <conditionalFormatting sqref="D2:D31">
    <cfRule type="cellIs" dxfId="6" priority="1" operator="greaterThan">
      <formula>10</formula>
    </cfRule>
    <cfRule type="cellIs" dxfId="7" priority="2" operator="between">
      <formula>7</formula>
      <formula>10</formula>
    </cfRule>
    <cfRule type="cellIs" dxfId="8" priority="3" operator="lessThan">
      <formula>7</formula>
    </cfRule>
  </conditionalFormatting>
  <conditionalFormatting sqref="E35:AH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P3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AH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 R35 T35 V35 H35 J35 L35 X35 Z35 AB35 AD35 AF35 AH35 F35 P3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6096-8325-4B16-901A-A254161583CF}">
  <dimension ref="A1:AP44"/>
  <sheetViews>
    <sheetView workbookViewId="0">
      <pane ySplit="1" topLeftCell="A2" activePane="bottomLeft" state="frozen"/>
      <selection activeCell="E1" sqref="E1"/>
      <selection pane="bottomLeft" activeCell="A2" sqref="A2"/>
    </sheetView>
  </sheetViews>
  <sheetFormatPr baseColWidth="10" defaultRowHeight="15.75" x14ac:dyDescent="0.25"/>
  <cols>
    <col min="4" max="4" width="13.625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34" t="s">
        <v>215</v>
      </c>
      <c r="F1" s="34" t="s">
        <v>110</v>
      </c>
      <c r="G1" s="34" t="s">
        <v>216</v>
      </c>
      <c r="H1" s="34" t="s">
        <v>112</v>
      </c>
      <c r="I1" s="34" t="s">
        <v>217</v>
      </c>
      <c r="J1" s="34" t="s">
        <v>114</v>
      </c>
      <c r="K1" s="34" t="s">
        <v>218</v>
      </c>
      <c r="L1" s="34" t="s">
        <v>116</v>
      </c>
      <c r="M1" s="34" t="s">
        <v>219</v>
      </c>
      <c r="N1" s="34" t="s">
        <v>118</v>
      </c>
      <c r="O1" s="34" t="s">
        <v>220</v>
      </c>
      <c r="P1" s="34" t="s">
        <v>120</v>
      </c>
      <c r="Q1" s="34" t="s">
        <v>221</v>
      </c>
      <c r="R1" s="34" t="s">
        <v>122</v>
      </c>
      <c r="S1" s="34" t="s">
        <v>222</v>
      </c>
      <c r="T1" s="34" t="s">
        <v>124</v>
      </c>
      <c r="U1" s="34" t="s">
        <v>223</v>
      </c>
      <c r="V1" s="34" t="s">
        <v>126</v>
      </c>
      <c r="W1" s="34" t="s">
        <v>224</v>
      </c>
      <c r="X1" s="34" t="s">
        <v>128</v>
      </c>
      <c r="Y1" s="35" t="s">
        <v>225</v>
      </c>
      <c r="Z1" s="35" t="s">
        <v>110</v>
      </c>
      <c r="AA1" s="35" t="s">
        <v>226</v>
      </c>
      <c r="AB1" s="35" t="s">
        <v>112</v>
      </c>
      <c r="AC1" s="35" t="s">
        <v>227</v>
      </c>
      <c r="AD1" s="35" t="s">
        <v>114</v>
      </c>
      <c r="AE1" s="35" t="s">
        <v>228</v>
      </c>
      <c r="AF1" s="35" t="s">
        <v>116</v>
      </c>
      <c r="AG1" s="35" t="s">
        <v>229</v>
      </c>
      <c r="AH1" s="35" t="s">
        <v>118</v>
      </c>
      <c r="AI1" s="35" t="s">
        <v>231</v>
      </c>
      <c r="AJ1" s="35" t="s">
        <v>120</v>
      </c>
      <c r="AK1" s="35" t="s">
        <v>232</v>
      </c>
      <c r="AL1" s="35" t="s">
        <v>122</v>
      </c>
      <c r="AM1" s="35" t="s">
        <v>233</v>
      </c>
      <c r="AN1" s="35" t="s">
        <v>124</v>
      </c>
      <c r="AO1" s="35" t="s">
        <v>234</v>
      </c>
      <c r="AP1" s="35" t="s">
        <v>126</v>
      </c>
    </row>
    <row r="2" spans="1:42" x14ac:dyDescent="0.25">
      <c r="A2" s="24" t="s">
        <v>230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4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4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4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4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4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4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4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42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42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4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4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4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4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4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4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4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4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4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4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4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4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4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4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4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32" spans="1:42" x14ac:dyDescent="0.25">
      <c r="A32" s="5" t="s">
        <v>157</v>
      </c>
      <c r="B32">
        <f>COUNTA(A2:A31)</f>
        <v>1</v>
      </c>
      <c r="D32" s="25" t="s">
        <v>177</v>
      </c>
      <c r="F32" s="2">
        <f>SUM(F2:F31)</f>
        <v>0</v>
      </c>
      <c r="H32" s="2">
        <f>SUM(H2:H31)</f>
        <v>0</v>
      </c>
      <c r="J32" s="2">
        <f>SUM(J2:J31)</f>
        <v>0</v>
      </c>
      <c r="L32" s="2">
        <f>SUM(L2:L31)</f>
        <v>0</v>
      </c>
      <c r="N32" s="2">
        <f>SUM(N2:N31)</f>
        <v>0</v>
      </c>
      <c r="P32" s="2">
        <f>SUM(P2:P31)</f>
        <v>0</v>
      </c>
      <c r="R32" s="2">
        <f>SUM(R2:R31)</f>
        <v>0</v>
      </c>
      <c r="T32" s="2">
        <f>SUM(T2:T31)</f>
        <v>0</v>
      </c>
      <c r="V32" s="2">
        <f>SUM(V2:V31)</f>
        <v>0</v>
      </c>
      <c r="X32" s="2">
        <f>SUM(X2:X31)</f>
        <v>0</v>
      </c>
      <c r="Z32" s="2">
        <f>SUM(Z2:Z31)</f>
        <v>0</v>
      </c>
      <c r="AB32" s="2">
        <f>SUM(AB2:AB31)</f>
        <v>0</v>
      </c>
      <c r="AD32" s="2">
        <f>SUM(AD2:AD31)</f>
        <v>0</v>
      </c>
      <c r="AF32" s="2">
        <f>SUM(AF2:AF31)</f>
        <v>0</v>
      </c>
      <c r="AH32" s="2">
        <f>SUM(AH2:AH31)</f>
        <v>0</v>
      </c>
      <c r="AJ32" s="2">
        <f t="shared" ref="AJ32" si="0">SUM(AJ2:AJ31)</f>
        <v>0</v>
      </c>
      <c r="AL32" s="2">
        <f t="shared" ref="AL32" si="1">SUM(AL2:AL31)</f>
        <v>0</v>
      </c>
      <c r="AN32" s="2">
        <f t="shared" ref="AN32" si="2">SUM(AN2:AN31)</f>
        <v>0</v>
      </c>
      <c r="AP32" s="2">
        <f t="shared" ref="AP32" si="3">SUM(AP2:AP31)</f>
        <v>0</v>
      </c>
    </row>
    <row r="33" spans="1:42" x14ac:dyDescent="0.25">
      <c r="A33" s="3" t="s">
        <v>163</v>
      </c>
      <c r="F33" s="4">
        <f>F32/$B32</f>
        <v>0</v>
      </c>
      <c r="H33" s="4">
        <f>H32/$B32</f>
        <v>0</v>
      </c>
      <c r="J33" s="4">
        <f>J32/$B32</f>
        <v>0</v>
      </c>
      <c r="L33" s="4">
        <f>L32/$B32</f>
        <v>0</v>
      </c>
      <c r="N33" s="4">
        <f>N32/$B32</f>
        <v>0</v>
      </c>
      <c r="P33" s="4">
        <f>P32/$B32</f>
        <v>0</v>
      </c>
      <c r="R33" s="4">
        <f>R32/$B32</f>
        <v>0</v>
      </c>
      <c r="T33" s="4">
        <f>T32/$B32</f>
        <v>0</v>
      </c>
      <c r="V33" s="4">
        <f>V32/$B32</f>
        <v>0</v>
      </c>
      <c r="X33" s="4">
        <f>X32/$B32</f>
        <v>0</v>
      </c>
      <c r="Z33" s="4">
        <f>Z32/$B32</f>
        <v>0</v>
      </c>
      <c r="AB33" s="4">
        <f>AB32/$B32</f>
        <v>0</v>
      </c>
      <c r="AD33" s="4">
        <f>AD32/$B32</f>
        <v>0</v>
      </c>
      <c r="AF33" s="4">
        <f>AF32/$B32</f>
        <v>0</v>
      </c>
      <c r="AH33" s="4">
        <f>AH32/$B32</f>
        <v>0</v>
      </c>
      <c r="AJ33" s="4">
        <f t="shared" ref="AJ33" si="4">AJ32/$B32</f>
        <v>0</v>
      </c>
      <c r="AL33" s="4">
        <f t="shared" ref="AL33" si="5">AL32/$B32</f>
        <v>0</v>
      </c>
      <c r="AN33" s="4">
        <f t="shared" ref="AN33" si="6">AN32/$B32</f>
        <v>0</v>
      </c>
      <c r="AP33" s="4">
        <f t="shared" ref="AP33" si="7">AP32/$B32</f>
        <v>0</v>
      </c>
    </row>
    <row r="34" spans="1:42" x14ac:dyDescent="0.25">
      <c r="A34" s="5" t="s">
        <v>164</v>
      </c>
      <c r="F34" s="33">
        <v>0.51900000000000002</v>
      </c>
      <c r="H34" s="6">
        <v>0.80100000000000005</v>
      </c>
      <c r="J34" s="6">
        <v>0.52800000000000002</v>
      </c>
      <c r="L34" s="6">
        <v>0.69699999999999995</v>
      </c>
      <c r="N34" s="6">
        <v>0.754</v>
      </c>
      <c r="P34" s="33">
        <v>0.55500000000000005</v>
      </c>
      <c r="R34" s="6">
        <v>0.2</v>
      </c>
      <c r="T34" s="6">
        <v>0.443</v>
      </c>
      <c r="V34" s="6">
        <v>0.69599999999999995</v>
      </c>
      <c r="X34" s="33">
        <v>0.312</v>
      </c>
      <c r="Z34" s="6"/>
      <c r="AB34" s="6"/>
      <c r="AD34" s="6"/>
      <c r="AF34" s="6"/>
      <c r="AH34" s="6"/>
      <c r="AJ34" s="6"/>
      <c r="AL34" s="6"/>
      <c r="AN34" s="6"/>
      <c r="AP34" s="6"/>
    </row>
    <row r="35" spans="1:42" x14ac:dyDescent="0.25">
      <c r="A35" s="7" t="s">
        <v>108</v>
      </c>
      <c r="F35" s="6">
        <f t="shared" ref="F35:H35" si="8">F33-F34</f>
        <v>-0.51900000000000002</v>
      </c>
      <c r="H35" s="6">
        <f t="shared" si="8"/>
        <v>-0.80100000000000005</v>
      </c>
      <c r="J35" s="6">
        <f t="shared" ref="J35" si="9">J33-J34</f>
        <v>-0.52800000000000002</v>
      </c>
      <c r="L35" s="6">
        <f t="shared" ref="L35" si="10">L33-L34</f>
        <v>-0.69699999999999995</v>
      </c>
      <c r="N35" s="6">
        <f t="shared" ref="N35:P35" si="11">N33-N34</f>
        <v>-0.754</v>
      </c>
      <c r="P35" s="6">
        <f t="shared" si="11"/>
        <v>-0.55500000000000005</v>
      </c>
      <c r="R35" s="6">
        <f t="shared" ref="R35" si="12">R33-R34</f>
        <v>-0.2</v>
      </c>
      <c r="T35" s="6">
        <f t="shared" ref="T35" si="13">T33-T34</f>
        <v>-0.443</v>
      </c>
      <c r="V35" s="6">
        <f t="shared" ref="V35" si="14">V33-V34</f>
        <v>-0.69599999999999995</v>
      </c>
      <c r="X35" s="6">
        <f t="shared" ref="X35" si="15">X33-X34</f>
        <v>-0.312</v>
      </c>
      <c r="Z35" s="6"/>
      <c r="AB35" s="6"/>
      <c r="AD35" s="6"/>
      <c r="AF35" s="6"/>
      <c r="AH35" s="6"/>
      <c r="AJ35" s="6"/>
      <c r="AL35" s="6"/>
      <c r="AN35" s="6"/>
      <c r="AP35" s="6"/>
    </row>
    <row r="37" spans="1:42" x14ac:dyDescent="0.25">
      <c r="E37" s="26" t="s">
        <v>275</v>
      </c>
      <c r="F37" s="10">
        <f>COUNTIF(E$2:E$31,"="&amp;E37)/$B$32</f>
        <v>0</v>
      </c>
      <c r="G37" s="27" t="s">
        <v>279</v>
      </c>
      <c r="H37" s="28">
        <f>COUNTIF(G$2:G$31,"="&amp;G37)/$B$32</f>
        <v>0</v>
      </c>
      <c r="I37" s="30"/>
      <c r="J37" s="28"/>
      <c r="K37" s="31" t="s">
        <v>283</v>
      </c>
      <c r="L37" s="32">
        <f>COUNTIF(K$2:K$31,"="&amp;K37)/$B$32</f>
        <v>0</v>
      </c>
      <c r="M37" s="27" t="s">
        <v>287</v>
      </c>
      <c r="N37" s="28">
        <f>COUNTIF(M$2:M$31,"="&amp;M37)/$B$32</f>
        <v>0</v>
      </c>
      <c r="O37" s="31" t="s">
        <v>291</v>
      </c>
      <c r="P37" s="28">
        <f>COUNTIF(O$2:O$31,"="&amp;O37)/$B$32</f>
        <v>0</v>
      </c>
      <c r="Q37" s="31"/>
      <c r="R37" s="28"/>
      <c r="S37" s="29" t="s">
        <v>295</v>
      </c>
      <c r="T37" s="28">
        <f>COUNTIF(S$2:S$31,"="&amp;S37)/$B$32</f>
        <v>0</v>
      </c>
      <c r="U37" s="12" t="s">
        <v>299</v>
      </c>
      <c r="V37" s="10">
        <f>COUNTIF(U$2:U$31,"="&amp;U37)/$B$32</f>
        <v>0</v>
      </c>
      <c r="W37" s="25" t="s">
        <v>303</v>
      </c>
      <c r="X37" s="28">
        <f>COUNTIF(W$2:W$31,"="&amp;W37)/$B$32</f>
        <v>0</v>
      </c>
      <c r="Y37" s="26" t="s">
        <v>307</v>
      </c>
      <c r="Z37" s="10">
        <f>COUNTIF(Y$2:Y$31,"="&amp;Y37)/$B$32</f>
        <v>0</v>
      </c>
      <c r="AA37" s="25" t="s">
        <v>311</v>
      </c>
      <c r="AB37" s="28">
        <f>COUNTIF(AA$2:AA$31,"="&amp;AA37)/$B$32</f>
        <v>0</v>
      </c>
      <c r="AC37" s="25" t="s">
        <v>315</v>
      </c>
      <c r="AD37" s="28">
        <f>COUNTIF(AC$2:AC$31,"="&amp;AC37)/$B$32</f>
        <v>0</v>
      </c>
      <c r="AE37" s="26" t="s">
        <v>319</v>
      </c>
      <c r="AF37" s="10">
        <f>COUNTIF(AE$2:AE$31,"="&amp;AE37)/$B$32</f>
        <v>0</v>
      </c>
      <c r="AG37" s="38" t="s">
        <v>323</v>
      </c>
      <c r="AH37" s="10">
        <f>COUNTIF(AG$2:AG$31,"="&amp;AG37)/$B$32</f>
        <v>0</v>
      </c>
      <c r="AI37" s="37" t="s">
        <v>327</v>
      </c>
      <c r="AJ37" s="28">
        <f t="shared" ref="AJ37:AP40" si="16">COUNTIF(AI$2:AI$31,"="&amp;AI37)/$B$32</f>
        <v>0</v>
      </c>
      <c r="AK37" s="25" t="s">
        <v>331</v>
      </c>
      <c r="AL37" s="28">
        <f t="shared" ref="AL37:AP40" si="17">COUNTIF(AK$2:AK$31,"="&amp;AK37)/$B$32</f>
        <v>0</v>
      </c>
      <c r="AM37" s="37" t="s">
        <v>335</v>
      </c>
      <c r="AN37" s="28">
        <f t="shared" ref="AN37:AP40" si="18">COUNTIF(AM$2:AM$31,"="&amp;AM37)/$B$32</f>
        <v>0</v>
      </c>
      <c r="AO37" s="25" t="s">
        <v>339</v>
      </c>
      <c r="AP37" s="28">
        <f t="shared" ref="AP37:AP40" si="19">COUNTIF(AO$2:AO$31,"="&amp;AO37)/$B$32</f>
        <v>0</v>
      </c>
    </row>
    <row r="38" spans="1:42" x14ac:dyDescent="0.25">
      <c r="E38" s="27" t="s">
        <v>276</v>
      </c>
      <c r="F38" s="28">
        <f>COUNTIF(E$2:E$31,"="&amp;E38)/$B$32</f>
        <v>0</v>
      </c>
      <c r="G38" s="27" t="s">
        <v>280</v>
      </c>
      <c r="H38" s="28">
        <f>COUNTIF(G$2:G$31,"="&amp;G38)/$B$32</f>
        <v>0</v>
      </c>
      <c r="I38" s="30"/>
      <c r="J38" s="28"/>
      <c r="K38" s="29" t="s">
        <v>284</v>
      </c>
      <c r="L38" s="32">
        <f>COUNTIF(K$2:K$31,"="&amp;K38)/$B$32</f>
        <v>0</v>
      </c>
      <c r="M38" s="26" t="s">
        <v>288</v>
      </c>
      <c r="N38" s="10">
        <f>COUNTIF(M$2:M$31,"="&amp;M38)/$B$32</f>
        <v>0</v>
      </c>
      <c r="O38" s="26" t="s">
        <v>292</v>
      </c>
      <c r="P38" s="10">
        <f>COUNTIF(O$2:O$31,"="&amp;O38)/$B$32</f>
        <v>0</v>
      </c>
      <c r="Q38" s="31"/>
      <c r="R38" s="28"/>
      <c r="S38" s="29" t="s">
        <v>296</v>
      </c>
      <c r="T38" s="28">
        <f>COUNTIF(S$2:S$31,"="&amp;S38)/$B$32</f>
        <v>0</v>
      </c>
      <c r="U38" t="s">
        <v>300</v>
      </c>
      <c r="V38" s="28">
        <f>COUNTIF(U$2:U$31,"="&amp;U38)/$B$32</f>
        <v>0</v>
      </c>
      <c r="W38" s="25" t="s">
        <v>304</v>
      </c>
      <c r="X38" s="28">
        <f>COUNTIF(W$2:W$31,"="&amp;W38)/$B$32</f>
        <v>0</v>
      </c>
      <c r="Y38" s="25" t="s">
        <v>308</v>
      </c>
      <c r="Z38" s="28">
        <f t="shared" ref="Z38:Z40" si="20">COUNTIF(Y$2:Y$31,"="&amp;Y38)/$B$32</f>
        <v>0</v>
      </c>
      <c r="AA38" s="25" t="s">
        <v>312</v>
      </c>
      <c r="AB38" s="28">
        <f t="shared" ref="AB38:AB40" si="21">COUNTIF(AA$2:AA$31,"="&amp;AA38)/$B$32</f>
        <v>0</v>
      </c>
      <c r="AC38" s="25" t="s">
        <v>316</v>
      </c>
      <c r="AD38" s="28">
        <f t="shared" ref="AD38:AD40" si="22">COUNTIF(AC$2:AC$31,"="&amp;AC38)/$B$32</f>
        <v>0</v>
      </c>
      <c r="AE38" s="25" t="s">
        <v>320</v>
      </c>
      <c r="AF38" s="28">
        <f t="shared" ref="AF38:AF40" si="23">COUNTIF(AE$2:AE$31,"="&amp;AE38)/$B$32</f>
        <v>0</v>
      </c>
      <c r="AG38" s="37" t="s">
        <v>324</v>
      </c>
      <c r="AH38" s="28">
        <f t="shared" ref="AH38:AH40" si="24">COUNTIF(AG$2:AG$31,"="&amp;AG38)/$B$32</f>
        <v>0</v>
      </c>
      <c r="AI38" s="37" t="s">
        <v>328</v>
      </c>
      <c r="AJ38" s="28">
        <f t="shared" si="16"/>
        <v>0</v>
      </c>
      <c r="AK38" s="26" t="s">
        <v>332</v>
      </c>
      <c r="AL38" s="10">
        <f t="shared" si="17"/>
        <v>0</v>
      </c>
      <c r="AM38" s="37" t="s">
        <v>336</v>
      </c>
      <c r="AN38" s="28">
        <f t="shared" si="18"/>
        <v>0</v>
      </c>
      <c r="AO38" s="26" t="s">
        <v>340</v>
      </c>
      <c r="AP38" s="10">
        <f t="shared" si="19"/>
        <v>0</v>
      </c>
    </row>
    <row r="39" spans="1:42" x14ac:dyDescent="0.25">
      <c r="E39" s="27" t="s">
        <v>277</v>
      </c>
      <c r="F39" s="28">
        <f>COUNTIF(E$2:E$31,"="&amp;E39)/$B$32</f>
        <v>0</v>
      </c>
      <c r="G39" s="26" t="s">
        <v>281</v>
      </c>
      <c r="H39" s="10">
        <f>COUNTIF(G$2:G$31,"="&amp;G39)/$B$32</f>
        <v>0</v>
      </c>
      <c r="I39" s="30"/>
      <c r="J39" s="28"/>
      <c r="K39" s="29" t="s">
        <v>285</v>
      </c>
      <c r="L39" s="32">
        <f>COUNTIF(K$2:K$31,"="&amp;K39)/$B$32</f>
        <v>0</v>
      </c>
      <c r="M39" s="27" t="s">
        <v>289</v>
      </c>
      <c r="N39" s="28">
        <f>COUNTIF(M$2:M$31,"="&amp;M39)/$B$32</f>
        <v>0</v>
      </c>
      <c r="O39" s="25" t="s">
        <v>293</v>
      </c>
      <c r="P39" s="28">
        <f>COUNTIF(O$2:O$31,"="&amp;O39)/$B$32</f>
        <v>0</v>
      </c>
      <c r="Q39" s="31"/>
      <c r="R39" s="28"/>
      <c r="S39" s="11" t="s">
        <v>297</v>
      </c>
      <c r="T39" s="10">
        <f>COUNTIF(S$2:S$31,"="&amp;S39)/$B$32</f>
        <v>0</v>
      </c>
      <c r="U39" s="25" t="s">
        <v>301</v>
      </c>
      <c r="V39" s="28">
        <f>COUNTIF(U$2:U$31,"="&amp;U39)/$B$32</f>
        <v>0</v>
      </c>
      <c r="W39" s="26" t="s">
        <v>305</v>
      </c>
      <c r="X39" s="10">
        <f>COUNTIF(W$2:W$31,"="&amp;W39)/$B$32</f>
        <v>0</v>
      </c>
      <c r="Y39" s="25" t="s">
        <v>309</v>
      </c>
      <c r="Z39" s="28">
        <f t="shared" si="20"/>
        <v>0</v>
      </c>
      <c r="AA39" s="26" t="s">
        <v>313</v>
      </c>
      <c r="AB39" s="10">
        <f t="shared" si="21"/>
        <v>0</v>
      </c>
      <c r="AC39" s="26" t="s">
        <v>317</v>
      </c>
      <c r="AD39" s="10">
        <f t="shared" si="22"/>
        <v>0</v>
      </c>
      <c r="AE39" s="25" t="s">
        <v>321</v>
      </c>
      <c r="AF39" s="28">
        <f t="shared" si="23"/>
        <v>0</v>
      </c>
      <c r="AG39" s="37" t="s">
        <v>325</v>
      </c>
      <c r="AH39" s="28">
        <f t="shared" si="24"/>
        <v>0</v>
      </c>
      <c r="AI39" s="38" t="s">
        <v>329</v>
      </c>
      <c r="AJ39" s="10">
        <f t="shared" si="16"/>
        <v>0</v>
      </c>
      <c r="AK39" s="25" t="s">
        <v>333</v>
      </c>
      <c r="AL39" s="28">
        <f t="shared" si="17"/>
        <v>0</v>
      </c>
      <c r="AM39" s="37" t="s">
        <v>337</v>
      </c>
      <c r="AN39" s="28">
        <f t="shared" si="18"/>
        <v>0</v>
      </c>
      <c r="AO39" s="25" t="s">
        <v>341</v>
      </c>
      <c r="AP39" s="28">
        <f t="shared" si="19"/>
        <v>0</v>
      </c>
    </row>
    <row r="40" spans="1:42" x14ac:dyDescent="0.25">
      <c r="E40" s="27" t="s">
        <v>278</v>
      </c>
      <c r="F40" s="28">
        <f>COUNTIF(E$2:E$31,"="&amp;E40)/$B$32</f>
        <v>0</v>
      </c>
      <c r="G40" s="27" t="s">
        <v>282</v>
      </c>
      <c r="H40" s="28">
        <f>COUNTIF(G$2:G$31,"="&amp;G40)/$B$32</f>
        <v>0</v>
      </c>
      <c r="I40" s="30"/>
      <c r="J40" s="28"/>
      <c r="K40" s="11" t="s">
        <v>286</v>
      </c>
      <c r="L40" s="20">
        <f>COUNTIF(K$2:K$31,"="&amp;K40)/$B$32</f>
        <v>0</v>
      </c>
      <c r="M40" s="27" t="s">
        <v>290</v>
      </c>
      <c r="N40" s="28">
        <f>COUNTIF(M$2:M$31,"="&amp;M40)/$B$32</f>
        <v>0</v>
      </c>
      <c r="O40" s="31" t="s">
        <v>294</v>
      </c>
      <c r="P40" s="28">
        <f>COUNTIF(O$2:O$31,"="&amp;O40)/$B$32</f>
        <v>0</v>
      </c>
      <c r="Q40" s="31"/>
      <c r="R40" s="28"/>
      <c r="S40" s="31" t="s">
        <v>298</v>
      </c>
      <c r="T40" s="32">
        <f>COUNTIF(S$2:S$31,"="&amp;S40)/$B$32</f>
        <v>0</v>
      </c>
      <c r="U40" s="25" t="s">
        <v>302</v>
      </c>
      <c r="V40" s="28">
        <f>COUNTIF(U$2:U$31,"="&amp;U40)/$B$32</f>
        <v>0</v>
      </c>
      <c r="W40" s="25" t="s">
        <v>306</v>
      </c>
      <c r="X40" s="28">
        <f>COUNTIF(W$2:W$31,"="&amp;W40)/$B$32</f>
        <v>0</v>
      </c>
      <c r="Y40" s="25" t="s">
        <v>310</v>
      </c>
      <c r="Z40" s="28">
        <f t="shared" si="20"/>
        <v>0</v>
      </c>
      <c r="AA40" s="25" t="s">
        <v>314</v>
      </c>
      <c r="AB40" s="28">
        <f t="shared" si="21"/>
        <v>0</v>
      </c>
      <c r="AC40" s="25" t="s">
        <v>318</v>
      </c>
      <c r="AD40" s="28">
        <f t="shared" si="22"/>
        <v>0</v>
      </c>
      <c r="AE40" s="25" t="s">
        <v>322</v>
      </c>
      <c r="AF40" s="28">
        <f t="shared" si="23"/>
        <v>0</v>
      </c>
      <c r="AG40" s="37" t="s">
        <v>326</v>
      </c>
      <c r="AH40" s="28">
        <f t="shared" si="24"/>
        <v>0</v>
      </c>
      <c r="AI40" s="37" t="s">
        <v>330</v>
      </c>
      <c r="AJ40" s="28">
        <f t="shared" si="16"/>
        <v>0</v>
      </c>
      <c r="AK40" s="25" t="s">
        <v>334</v>
      </c>
      <c r="AL40" s="28">
        <f t="shared" si="17"/>
        <v>0</v>
      </c>
      <c r="AM40" s="38" t="s">
        <v>338</v>
      </c>
      <c r="AN40" s="10">
        <f t="shared" si="18"/>
        <v>0</v>
      </c>
      <c r="AO40" s="25" t="s">
        <v>342</v>
      </c>
      <c r="AP40" s="28">
        <f t="shared" si="19"/>
        <v>0</v>
      </c>
    </row>
    <row r="41" spans="1:42" x14ac:dyDescent="0.25">
      <c r="E41" s="5" t="s">
        <v>197</v>
      </c>
      <c r="F41" s="8">
        <f>100%-SUM(F37:F40)</f>
        <v>1</v>
      </c>
      <c r="G41" s="5" t="s">
        <v>197</v>
      </c>
      <c r="H41" s="8">
        <f t="shared" ref="H41" si="25">100%-SUM(H37:H40)</f>
        <v>1</v>
      </c>
      <c r="I41" s="5"/>
      <c r="J41" s="8"/>
      <c r="K41" s="5" t="s">
        <v>197</v>
      </c>
      <c r="L41" s="8">
        <f t="shared" ref="L41" si="26">100%-SUM(L37:L40)</f>
        <v>1</v>
      </c>
      <c r="M41" s="5" t="s">
        <v>197</v>
      </c>
      <c r="N41" s="8">
        <f t="shared" ref="N41" si="27">100%-SUM(N37:N40)</f>
        <v>1</v>
      </c>
      <c r="O41" s="5" t="s">
        <v>197</v>
      </c>
      <c r="P41" s="8">
        <f t="shared" ref="P41" si="28">100%-SUM(P37:P40)</f>
        <v>1</v>
      </c>
      <c r="Q41" s="5"/>
      <c r="R41" s="8"/>
      <c r="S41" s="5" t="s">
        <v>197</v>
      </c>
      <c r="T41" s="8">
        <f t="shared" ref="T41" si="29">100%-SUM(T37:T40)</f>
        <v>1</v>
      </c>
      <c r="U41" s="5" t="s">
        <v>197</v>
      </c>
      <c r="V41" s="8">
        <f t="shared" ref="V41" si="30">100%-SUM(V37:V40)</f>
        <v>1</v>
      </c>
      <c r="W41" s="5" t="s">
        <v>197</v>
      </c>
      <c r="X41" s="8">
        <f t="shared" ref="X41" si="31">100%-SUM(X37:X40)</f>
        <v>1</v>
      </c>
      <c r="Y41" s="5" t="s">
        <v>197</v>
      </c>
      <c r="Z41" s="8">
        <f t="shared" ref="Z41" si="32">100%-SUM(Z37:Z40)</f>
        <v>1</v>
      </c>
      <c r="AA41" s="5" t="s">
        <v>197</v>
      </c>
      <c r="AB41" s="8">
        <f t="shared" ref="AB41" si="33">100%-SUM(AB37:AB40)</f>
        <v>1</v>
      </c>
      <c r="AC41" s="5" t="s">
        <v>197</v>
      </c>
      <c r="AD41" s="8">
        <f t="shared" ref="AD41" si="34">100%-SUM(AD37:AD40)</f>
        <v>1</v>
      </c>
      <c r="AE41" s="5" t="s">
        <v>197</v>
      </c>
      <c r="AF41" s="8">
        <f t="shared" ref="AF41" si="35">100%-SUM(AF37:AF40)</f>
        <v>1</v>
      </c>
      <c r="AG41" s="5" t="s">
        <v>197</v>
      </c>
      <c r="AH41" s="8">
        <f t="shared" ref="AH41:AP41" si="36">100%-SUM(AH37:AH40)</f>
        <v>1</v>
      </c>
      <c r="AI41" s="5" t="s">
        <v>197</v>
      </c>
      <c r="AJ41" s="8">
        <f t="shared" si="36"/>
        <v>1</v>
      </c>
      <c r="AK41" s="5" t="s">
        <v>197</v>
      </c>
      <c r="AL41" s="8">
        <f t="shared" si="36"/>
        <v>1</v>
      </c>
      <c r="AM41" s="5" t="s">
        <v>197</v>
      </c>
      <c r="AN41" s="8">
        <f t="shared" si="36"/>
        <v>1</v>
      </c>
      <c r="AO41" s="5" t="s">
        <v>197</v>
      </c>
      <c r="AP41" s="8">
        <f t="shared" si="36"/>
        <v>1</v>
      </c>
    </row>
    <row r="42" spans="1:42" x14ac:dyDescent="0.25">
      <c r="A42" s="21" t="s">
        <v>201</v>
      </c>
      <c r="B42" s="21"/>
      <c r="C42" s="21"/>
    </row>
    <row r="43" spans="1:42" x14ac:dyDescent="0.25">
      <c r="A43" s="22" t="s">
        <v>202</v>
      </c>
      <c r="B43" s="22"/>
      <c r="C43" s="22"/>
    </row>
    <row r="44" spans="1:42" x14ac:dyDescent="0.25">
      <c r="A44" s="23" t="s">
        <v>203</v>
      </c>
      <c r="B44" s="23"/>
      <c r="C44" s="23"/>
    </row>
  </sheetData>
  <autoFilter ref="A1:AH1" xr:uid="{D6576096-8325-4B16-901A-A254161583CF}"/>
  <phoneticPr fontId="4" type="noConversion"/>
  <conditionalFormatting sqref="D2:D31">
    <cfRule type="cellIs" dxfId="3" priority="1" operator="greaterThan">
      <formula>12</formula>
    </cfRule>
    <cfRule type="cellIs" dxfId="4" priority="2" operator="between">
      <formula>8</formula>
      <formula>12</formula>
    </cfRule>
    <cfRule type="cellIs" dxfId="5" priority="3" operator="lessThan">
      <formula>8</formula>
    </cfRule>
  </conditionalFormatting>
  <conditionalFormatting sqref="E35:AP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P3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5:AP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 R35 T35 V35 H35 J35 L35 X35 Z35 AB35 AD35 AF35 AH35 F35 P35 AJ35 AL35 AN35 AP3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Automatismes</vt:lpstr>
      <vt:lpstr>Résolution de problèmes</vt:lpstr>
      <vt:lpstr>Lexique</vt:lpstr>
      <vt:lpstr>Compréhension de l'écrit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</dc:creator>
  <cp:lastModifiedBy>gaelle</cp:lastModifiedBy>
  <dcterms:created xsi:type="dcterms:W3CDTF">2026-08-25T11:36:08Z</dcterms:created>
  <dcterms:modified xsi:type="dcterms:W3CDTF">2026-09-23T07:56:40Z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2025-09-27T11:56:30+02:00</dcterms:created>
  <dcterms:modified xsi:type="dcterms:W3CDTF">2025-09-27T11:56:30+02:00</dcterms:modified>
  <cp:revision>0</cp:revision>
</cp:coreProperties>
</file>