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elle\Cozy Drive\Inspection\Evaluations nationales\Exemples annonymés\"/>
    </mc:Choice>
  </mc:AlternateContent>
  <xr:revisionPtr revIDLastSave="0" documentId="13_ncr:1_{6EDF308E-BAA5-4D00-9C4E-ACB60F174EB9}" xr6:coauthVersionLast="47" xr6:coauthVersionMax="47" xr10:uidLastSave="{00000000-0000-0000-0000-000000000000}"/>
  <bookViews>
    <workbookView xWindow="28680" yWindow="-120" windowWidth="29040" windowHeight="16440" xr2:uid="{DC9D379B-C323-4171-9AFF-681FC2BC104F}"/>
  </bookViews>
  <sheets>
    <sheet name="Automatismes" sheetId="1" r:id="rId1"/>
    <sheet name="Compétences langagières" sheetId="2" r:id="rId2"/>
  </sheets>
  <definedNames>
    <definedName name="_xlnm._FilterDatabase" localSheetId="0" hidden="1">Automatismes!$A$1:$BL$31</definedName>
    <definedName name="_xlnm._FilterDatabase" localSheetId="1" hidden="1">'Compétences langagières'!$A$1:$AZ$1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P40" i="2" l="1"/>
  <c r="AN40" i="2"/>
  <c r="Z40" i="2"/>
  <c r="J40" i="2"/>
  <c r="H40" i="2"/>
  <c r="AP39" i="2"/>
  <c r="AN39" i="2"/>
  <c r="Z39" i="2"/>
  <c r="L39" i="2"/>
  <c r="J39" i="2"/>
  <c r="H39" i="2"/>
  <c r="AR38" i="2"/>
  <c r="AP38" i="2"/>
  <c r="AN38" i="2"/>
  <c r="AB38" i="2"/>
  <c r="Z38" i="2"/>
  <c r="L38" i="2"/>
  <c r="J38" i="2"/>
  <c r="H38" i="2"/>
  <c r="AR37" i="2"/>
  <c r="AP37" i="2"/>
  <c r="AN37" i="2"/>
  <c r="AB37" i="2"/>
  <c r="Z37" i="2"/>
  <c r="L37" i="2"/>
  <c r="J37" i="2"/>
  <c r="H37" i="2"/>
  <c r="AZ32" i="2"/>
  <c r="AZ33" i="2" s="1"/>
  <c r="AZ35" i="2" s="1"/>
  <c r="AX32" i="2"/>
  <c r="AX33" i="2" s="1"/>
  <c r="AX35" i="2" s="1"/>
  <c r="AV32" i="2"/>
  <c r="AV33" i="2" s="1"/>
  <c r="AV35" i="2" s="1"/>
  <c r="AT32" i="2"/>
  <c r="AT33" i="2" s="1"/>
  <c r="AT35" i="2" s="1"/>
  <c r="AR32" i="2"/>
  <c r="AR33" i="2" s="1"/>
  <c r="AR35" i="2" s="1"/>
  <c r="AP32" i="2"/>
  <c r="AP33" i="2" s="1"/>
  <c r="AP35" i="2" s="1"/>
  <c r="AN32" i="2"/>
  <c r="AN33" i="2" s="1"/>
  <c r="AN35" i="2" s="1"/>
  <c r="AL32" i="2"/>
  <c r="AL33" i="2" s="1"/>
  <c r="AL35" i="2" s="1"/>
  <c r="AJ32" i="2"/>
  <c r="AJ33" i="2" s="1"/>
  <c r="AJ35" i="2" s="1"/>
  <c r="AH32" i="2"/>
  <c r="AH33" i="2" s="1"/>
  <c r="AH35" i="2" s="1"/>
  <c r="AF32" i="2"/>
  <c r="AF33" i="2" s="1"/>
  <c r="AF35" i="2" s="1"/>
  <c r="AD32" i="2"/>
  <c r="AD33" i="2" s="1"/>
  <c r="AD35" i="2" s="1"/>
  <c r="AB32" i="2"/>
  <c r="AB33" i="2" s="1"/>
  <c r="AB35" i="2" s="1"/>
  <c r="Z32" i="2"/>
  <c r="Z33" i="2" s="1"/>
  <c r="Z35" i="2" s="1"/>
  <c r="X32" i="2"/>
  <c r="X33" i="2" s="1"/>
  <c r="X35" i="2" s="1"/>
  <c r="V32" i="2"/>
  <c r="V33" i="2" s="1"/>
  <c r="V35" i="2" s="1"/>
  <c r="T32" i="2"/>
  <c r="T33" i="2" s="1"/>
  <c r="T35" i="2" s="1"/>
  <c r="R32" i="2"/>
  <c r="R33" i="2" s="1"/>
  <c r="R35" i="2" s="1"/>
  <c r="P32" i="2"/>
  <c r="P33" i="2" s="1"/>
  <c r="P35" i="2" s="1"/>
  <c r="N32" i="2"/>
  <c r="N33" i="2" s="1"/>
  <c r="N35" i="2" s="1"/>
  <c r="L32" i="2"/>
  <c r="L33" i="2" s="1"/>
  <c r="L35" i="2" s="1"/>
  <c r="J32" i="2"/>
  <c r="J33" i="2" s="1"/>
  <c r="J35" i="2" s="1"/>
  <c r="H32" i="2"/>
  <c r="H33" i="2" s="1"/>
  <c r="H35" i="2" s="1"/>
  <c r="F32" i="2"/>
  <c r="F33" i="2" s="1"/>
  <c r="F35" i="2" s="1"/>
  <c r="B32" i="2"/>
  <c r="AZ40" i="2" s="1"/>
  <c r="P40" i="1"/>
  <c r="BL32" i="1"/>
  <c r="BJ32" i="1"/>
  <c r="BH32" i="1"/>
  <c r="BF32" i="1"/>
  <c r="BD32" i="1"/>
  <c r="BB32" i="1"/>
  <c r="AZ32" i="1"/>
  <c r="AX32" i="1"/>
  <c r="AV32" i="1"/>
  <c r="AT32" i="1"/>
  <c r="AR32" i="1"/>
  <c r="AP32" i="1"/>
  <c r="AN32" i="1"/>
  <c r="AL32" i="1"/>
  <c r="AJ32" i="1"/>
  <c r="AH32" i="1"/>
  <c r="AF32" i="1"/>
  <c r="AD32" i="1"/>
  <c r="AB32" i="1"/>
  <c r="Z32" i="1"/>
  <c r="X32" i="1"/>
  <c r="V32" i="1"/>
  <c r="T32" i="1"/>
  <c r="R32" i="1"/>
  <c r="P32" i="1"/>
  <c r="N32" i="1"/>
  <c r="L32" i="1"/>
  <c r="J32" i="1"/>
  <c r="H32" i="1"/>
  <c r="F32" i="1"/>
  <c r="B32" i="1"/>
  <c r="L39" i="1" s="1"/>
  <c r="AP41" i="2" l="1"/>
  <c r="AN41" i="2"/>
  <c r="Z41" i="2"/>
  <c r="J41" i="2"/>
  <c r="H41" i="2"/>
  <c r="F37" i="2"/>
  <c r="V37" i="2"/>
  <c r="F38" i="2"/>
  <c r="V38" i="2"/>
  <c r="F39" i="2"/>
  <c r="V39" i="2"/>
  <c r="F40" i="2"/>
  <c r="V40" i="2"/>
  <c r="AR39" i="2"/>
  <c r="L40" i="2"/>
  <c r="L41" i="2" s="1"/>
  <c r="AB40" i="2"/>
  <c r="N37" i="2"/>
  <c r="AD37" i="2"/>
  <c r="AT37" i="2"/>
  <c r="N38" i="2"/>
  <c r="AD38" i="2"/>
  <c r="AT38" i="2"/>
  <c r="N39" i="2"/>
  <c r="AD39" i="2"/>
  <c r="AT39" i="2"/>
  <c r="N40" i="2"/>
  <c r="AD40" i="2"/>
  <c r="AT40" i="2"/>
  <c r="AB39" i="2"/>
  <c r="AR40" i="2"/>
  <c r="P37" i="2"/>
  <c r="AF37" i="2"/>
  <c r="AV37" i="2"/>
  <c r="P38" i="2"/>
  <c r="AF38" i="2"/>
  <c r="AV38" i="2"/>
  <c r="P39" i="2"/>
  <c r="AF39" i="2"/>
  <c r="AV39" i="2"/>
  <c r="P40" i="2"/>
  <c r="AF40" i="2"/>
  <c r="AV40" i="2"/>
  <c r="R37" i="2"/>
  <c r="AH37" i="2"/>
  <c r="AX37" i="2"/>
  <c r="R38" i="2"/>
  <c r="AH38" i="2"/>
  <c r="AX38" i="2"/>
  <c r="R39" i="2"/>
  <c r="AH39" i="2"/>
  <c r="AX39" i="2"/>
  <c r="R40" i="2"/>
  <c r="AH40" i="2"/>
  <c r="AX40" i="2"/>
  <c r="AJ37" i="2"/>
  <c r="AZ37" i="2"/>
  <c r="AJ38" i="2"/>
  <c r="AZ38" i="2"/>
  <c r="AJ39" i="2"/>
  <c r="AZ39" i="2"/>
  <c r="AJ40" i="2"/>
  <c r="X33" i="1"/>
  <c r="X35" i="1" s="1"/>
  <c r="AP33" i="1"/>
  <c r="AP35" i="1" s="1"/>
  <c r="BF33" i="1"/>
  <c r="BF35" i="1" s="1"/>
  <c r="AR33" i="1"/>
  <c r="AR35" i="1" s="1"/>
  <c r="H33" i="1"/>
  <c r="H35" i="1" s="1"/>
  <c r="J33" i="1"/>
  <c r="J35" i="1" s="1"/>
  <c r="Z33" i="1"/>
  <c r="Z35" i="1" s="1"/>
  <c r="L33" i="1"/>
  <c r="L35" i="1" s="1"/>
  <c r="L37" i="1"/>
  <c r="T37" i="1"/>
  <c r="H38" i="1"/>
  <c r="AB33" i="1"/>
  <c r="AB35" i="1" s="1"/>
  <c r="BH33" i="1"/>
  <c r="BH35" i="1" s="1"/>
  <c r="P33" i="1"/>
  <c r="P35" i="1" s="1"/>
  <c r="AF33" i="1"/>
  <c r="AF35" i="1" s="1"/>
  <c r="AV33" i="1"/>
  <c r="AV35" i="1" s="1"/>
  <c r="BL33" i="1"/>
  <c r="BL35" i="1" s="1"/>
  <c r="R33" i="1"/>
  <c r="R35" i="1" s="1"/>
  <c r="AH33" i="1"/>
  <c r="AH35" i="1" s="1"/>
  <c r="AX33" i="1"/>
  <c r="AX35" i="1" s="1"/>
  <c r="T33" i="1"/>
  <c r="T35" i="1" s="1"/>
  <c r="AZ33" i="1"/>
  <c r="AZ35" i="1" s="1"/>
  <c r="AB37" i="1"/>
  <c r="AB39" i="1"/>
  <c r="F33" i="1"/>
  <c r="F35" i="1" s="1"/>
  <c r="V33" i="1"/>
  <c r="V35" i="1" s="1"/>
  <c r="AL33" i="1"/>
  <c r="AL35" i="1" s="1"/>
  <c r="BB33" i="1"/>
  <c r="BB35" i="1" s="1"/>
  <c r="AJ37" i="1"/>
  <c r="AR39" i="1"/>
  <c r="AN33" i="1"/>
  <c r="AN35" i="1" s="1"/>
  <c r="BD33" i="1"/>
  <c r="BD35" i="1" s="1"/>
  <c r="AJ33" i="1"/>
  <c r="AJ35" i="1" s="1"/>
  <c r="AZ37" i="1"/>
  <c r="BH39" i="1"/>
  <c r="X38" i="1"/>
  <c r="AF40" i="1"/>
  <c r="N33" i="1"/>
  <c r="N35" i="1" s="1"/>
  <c r="AD33" i="1"/>
  <c r="AD35" i="1" s="1"/>
  <c r="AT33" i="1"/>
  <c r="AT35" i="1" s="1"/>
  <c r="BJ33" i="1"/>
  <c r="BJ35" i="1" s="1"/>
  <c r="AN38" i="1"/>
  <c r="AV40" i="1"/>
  <c r="BD38" i="1"/>
  <c r="BL40" i="1"/>
  <c r="R37" i="1"/>
  <c r="AH37" i="1"/>
  <c r="AX37" i="1"/>
  <c r="F38" i="1"/>
  <c r="V38" i="1"/>
  <c r="AL38" i="1"/>
  <c r="BB38" i="1"/>
  <c r="J39" i="1"/>
  <c r="Z39" i="1"/>
  <c r="AP39" i="1"/>
  <c r="BF39" i="1"/>
  <c r="N40" i="1"/>
  <c r="AD40" i="1"/>
  <c r="AT40" i="1"/>
  <c r="BJ40" i="1"/>
  <c r="F37" i="1"/>
  <c r="V37" i="1"/>
  <c r="AL37" i="1"/>
  <c r="BB37" i="1"/>
  <c r="J38" i="1"/>
  <c r="Z38" i="1"/>
  <c r="AP38" i="1"/>
  <c r="BF38" i="1"/>
  <c r="N39" i="1"/>
  <c r="AD39" i="1"/>
  <c r="AT39" i="1"/>
  <c r="BJ39" i="1"/>
  <c r="R40" i="1"/>
  <c r="AH40" i="1"/>
  <c r="AX40" i="1"/>
  <c r="H37" i="1"/>
  <c r="X37" i="1"/>
  <c r="AN37" i="1"/>
  <c r="BD37" i="1"/>
  <c r="L38" i="1"/>
  <c r="AB38" i="1"/>
  <c r="AR38" i="1"/>
  <c r="BH38" i="1"/>
  <c r="P39" i="1"/>
  <c r="AF39" i="1"/>
  <c r="AV39" i="1"/>
  <c r="BL39" i="1"/>
  <c r="T40" i="1"/>
  <c r="AJ40" i="1"/>
  <c r="AZ40" i="1"/>
  <c r="J37" i="1"/>
  <c r="Z37" i="1"/>
  <c r="AP37" i="1"/>
  <c r="BF37" i="1"/>
  <c r="N38" i="1"/>
  <c r="AD38" i="1"/>
  <c r="AT38" i="1"/>
  <c r="BJ38" i="1"/>
  <c r="R39" i="1"/>
  <c r="AH39" i="1"/>
  <c r="AX39" i="1"/>
  <c r="F40" i="1"/>
  <c r="V40" i="1"/>
  <c r="AL40" i="1"/>
  <c r="BB40" i="1"/>
  <c r="AR37" i="1"/>
  <c r="BH37" i="1"/>
  <c r="P38" i="1"/>
  <c r="AF38" i="1"/>
  <c r="AV38" i="1"/>
  <c r="BL38" i="1"/>
  <c r="T39" i="1"/>
  <c r="AJ39" i="1"/>
  <c r="AZ39" i="1"/>
  <c r="H40" i="1"/>
  <c r="X40" i="1"/>
  <c r="AN40" i="1"/>
  <c r="BD40" i="1"/>
  <c r="N37" i="1"/>
  <c r="N41" i="1" s="1"/>
  <c r="AD37" i="1"/>
  <c r="AT37" i="1"/>
  <c r="BJ37" i="1"/>
  <c r="R38" i="1"/>
  <c r="AH38" i="1"/>
  <c r="AX38" i="1"/>
  <c r="F39" i="1"/>
  <c r="V39" i="1"/>
  <c r="AL39" i="1"/>
  <c r="BB39" i="1"/>
  <c r="J40" i="1"/>
  <c r="Z40" i="1"/>
  <c r="AP40" i="1"/>
  <c r="BF40" i="1"/>
  <c r="P37" i="1"/>
  <c r="P41" i="1" s="1"/>
  <c r="AF37" i="1"/>
  <c r="AF41" i="1" s="1"/>
  <c r="AV37" i="1"/>
  <c r="BL37" i="1"/>
  <c r="T38" i="1"/>
  <c r="AJ38" i="1"/>
  <c r="AZ38" i="1"/>
  <c r="H39" i="1"/>
  <c r="X39" i="1"/>
  <c r="AN39" i="1"/>
  <c r="BD39" i="1"/>
  <c r="L40" i="1"/>
  <c r="AB40" i="1"/>
  <c r="AR40" i="1"/>
  <c r="BH40" i="1"/>
  <c r="AX41" i="2" l="1"/>
  <c r="AR41" i="2"/>
  <c r="AB41" i="2"/>
  <c r="P41" i="2"/>
  <c r="AH41" i="2"/>
  <c r="R41" i="2"/>
  <c r="AT41" i="2"/>
  <c r="V41" i="2"/>
  <c r="AD41" i="2"/>
  <c r="F41" i="2"/>
  <c r="AZ41" i="2"/>
  <c r="AV41" i="2"/>
  <c r="N41" i="2"/>
  <c r="AJ41" i="2"/>
  <c r="AF41" i="2"/>
  <c r="T41" i="1"/>
  <c r="BJ41" i="1"/>
  <c r="AV41" i="1"/>
  <c r="AD41" i="1"/>
  <c r="L41" i="1"/>
  <c r="BL41" i="1"/>
  <c r="AT41" i="1"/>
  <c r="BB41" i="1"/>
  <c r="AX41" i="1"/>
  <c r="BD41" i="1"/>
  <c r="AL41" i="1"/>
  <c r="AH41" i="1"/>
  <c r="AB41" i="1"/>
  <c r="BF41" i="1"/>
  <c r="AN41" i="1"/>
  <c r="V41" i="1"/>
  <c r="R41" i="1"/>
  <c r="AP41" i="1"/>
  <c r="X41" i="1"/>
  <c r="F41" i="1"/>
  <c r="AJ41" i="1"/>
  <c r="Z41" i="1"/>
  <c r="H41" i="1"/>
  <c r="BH41" i="1"/>
  <c r="J41" i="1"/>
  <c r="AR41" i="1"/>
  <c r="AZ41" i="1"/>
</calcChain>
</file>

<file path=xl/sharedStrings.xml><?xml version="1.0" encoding="utf-8"?>
<sst xmlns="http://schemas.openxmlformats.org/spreadsheetml/2006/main" count="338" uniqueCount="248">
  <si>
    <t>Classe</t>
  </si>
  <si>
    <t>NOM</t>
  </si>
  <si>
    <t>PRENOM</t>
  </si>
  <si>
    <t>Score du test spécifique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</si>
  <si>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</si>
  <si>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</si>
  <si>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</si>
  <si>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</si>
  <si>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</si>
  <si>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</si>
  <si>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</si>
  <si>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</si>
  <si>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</si>
  <si>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A10</t>
  </si>
  <si>
    <t>A11</t>
  </si>
  <si>
    <t>A12</t>
  </si>
  <si>
    <t>A13</t>
  </si>
  <si>
    <t>A14</t>
  </si>
  <si>
    <t>A15</t>
  </si>
  <si>
    <t>A16</t>
  </si>
  <si>
    <t>A17</t>
  </si>
  <si>
    <t>A18</t>
  </si>
  <si>
    <t>A19</t>
  </si>
  <si>
    <t>A20</t>
  </si>
  <si>
    <t>A21</t>
  </si>
  <si>
    <t>A22</t>
  </si>
  <si>
    <t>A23</t>
  </si>
  <si>
    <t>A24</t>
  </si>
  <si>
    <t>A25</t>
  </si>
  <si>
    <t>A26</t>
  </si>
  <si>
    <t>A27</t>
  </si>
  <si>
    <t>A28</t>
  </si>
  <si>
    <t>A29</t>
  </si>
  <si>
    <t>A30</t>
  </si>
  <si>
    <t>6/5</t>
  </si>
  <si>
    <t>Onze-milliards</t>
  </si>
  <si>
    <t>3/4</t>
  </si>
  <si>
    <t>1 000</t>
  </si>
  <si>
    <t>50,300</t>
  </si>
  <si>
    <t>unités.</t>
  </si>
  <si>
    <t>20</t>
  </si>
  <si>
    <t>11/10</t>
  </si>
  <si>
    <t>6/14</t>
  </si>
  <si>
    <t>15</t>
  </si>
  <si>
    <t>40 800 000 40</t>
  </si>
  <si>
    <t>Cent-dix-mille</t>
  </si>
  <si>
    <t>100</t>
  </si>
  <si>
    <t>999 &lt; 9,998 &lt; 1 000</t>
  </si>
  <si>
    <t>centièmes.</t>
  </si>
  <si>
    <t>1,5 % de 12.</t>
  </si>
  <si>
    <t>408</t>
  </si>
  <si>
    <t>2 + ( 3,5 × 0,1 )</t>
  </si>
  <si>
    <t>12</t>
  </si>
  <si>
    <t>101/100</t>
  </si>
  <si>
    <t>6,5220</t>
  </si>
  <si>
    <t>9/49</t>
  </si>
  <si>
    <t>780 : 10</t>
  </si>
  <si>
    <t>3/5</t>
  </si>
  <si>
    <t>1/4</t>
  </si>
  <si>
    <t>10 000</t>
  </si>
  <si>
    <t>350</t>
  </si>
  <si>
    <t>17,7</t>
  </si>
  <si>
    <t>1,2 % de 12.</t>
  </si>
  <si>
    <t>0,84</t>
  </si>
  <si>
    <t>2 × 0,1 + 3,5</t>
  </si>
  <si>
    <t>1/10</t>
  </si>
  <si>
    <t>6,5201</t>
  </si>
  <si>
    <t>13 cm³</t>
  </si>
  <si>
    <t>780 × 0,01</t>
  </si>
  <si>
    <t>Cent-dix-millions</t>
  </si>
  <si>
    <t>1/3</t>
  </si>
  <si>
    <t>9 999 &lt; 9,998 &lt; 10 000</t>
  </si>
  <si>
    <t>0,48</t>
  </si>
  <si>
    <t>14</t>
  </si>
  <si>
    <t>6,5230</t>
  </si>
  <si>
    <t>780 : 1/10</t>
  </si>
  <si>
    <t>millièmes.</t>
  </si>
  <si>
    <t>6/7</t>
  </si>
  <si>
    <t>5</t>
  </si>
  <si>
    <t>50 % de 12.</t>
  </si>
  <si>
    <t>480</t>
  </si>
  <si>
    <t>2 + 3,5 × 0,1</t>
  </si>
  <si>
    <t>6,5224</t>
  </si>
  <si>
    <t>60 cm³</t>
  </si>
  <si>
    <t>780 × 1/100</t>
  </si>
  <si>
    <t>9 &lt; 9,998 &lt; 10</t>
  </si>
  <si>
    <t>4/5</t>
  </si>
  <si>
    <t>99 &lt; 9,998 &lt; 100</t>
  </si>
  <si>
    <t>5/5</t>
  </si>
  <si>
    <t>25 % de 12.</t>
  </si>
  <si>
    <t>( 2 + 3,5 ) × 0,1</t>
  </si>
  <si>
    <t>30 cm³</t>
  </si>
  <si>
    <t>16</t>
  </si>
  <si>
    <t>1/5</t>
  </si>
  <si>
    <t>11/100</t>
  </si>
  <si>
    <t>3</t>
  </si>
  <si>
    <t>300,50</t>
  </si>
  <si>
    <t>Onze-millions</t>
  </si>
  <si>
    <t>milliers.</t>
  </si>
  <si>
    <t>10</t>
  </si>
  <si>
    <t>3 600 cm³</t>
  </si>
  <si>
    <t>3/7</t>
  </si>
  <si>
    <t>1/2</t>
  </si>
  <si>
    <t>R1</t>
  </si>
  <si>
    <t>R2</t>
  </si>
  <si>
    <t>R3</t>
  </si>
  <si>
    <t>R4</t>
  </si>
  <si>
    <t>R5</t>
  </si>
  <si>
    <t>R6</t>
  </si>
  <si>
    <t>R7</t>
  </si>
  <si>
    <t>R8</t>
  </si>
  <si>
    <t>R9</t>
  </si>
  <si>
    <t>R10</t>
  </si>
  <si>
    <t>R11</t>
  </si>
  <si>
    <t>R12</t>
  </si>
  <si>
    <t>R13</t>
  </si>
  <si>
    <t>R14</t>
  </si>
  <si>
    <t>R15</t>
  </si>
  <si>
    <t>R16</t>
  </si>
  <si>
    <t>R17</t>
  </si>
  <si>
    <t>R18</t>
  </si>
  <si>
    <t>R19</t>
  </si>
  <si>
    <t>R20</t>
  </si>
  <si>
    <t>R21</t>
  </si>
  <si>
    <t>R22</t>
  </si>
  <si>
    <t>R23</t>
  </si>
  <si>
    <t>R24</t>
  </si>
  <si>
    <t>R25</t>
  </si>
  <si>
    <t>R26</t>
  </si>
  <si>
    <t>R27</t>
  </si>
  <si>
    <t>R28</t>
  </si>
  <si>
    <t>R29</t>
  </si>
  <si>
    <t>R30</t>
  </si>
  <si>
    <t>Nb d'élèves</t>
  </si>
  <si>
    <t>Pourcentage de réussite classe</t>
  </si>
  <si>
    <t>Pourcentage de réussite national (2025)</t>
  </si>
  <si>
    <t>Ecart Classe - National</t>
  </si>
  <si>
    <t>Élèves dans le groupe « à besoin »</t>
  </si>
  <si>
    <t>Élèves dans le groupe « fragile »</t>
  </si>
  <si>
    <t>Élèves dans le groupe « satisfaisant »</t>
  </si>
  <si>
    <t>sans réponse</t>
  </si>
  <si>
    <t>30 questions</t>
  </si>
  <si>
    <t>Copier et coller les données classe du test d'automatismes dans la cellule A2</t>
  </si>
  <si>
    <t>24 questions</t>
  </si>
  <si>
    <t>L1</t>
  </si>
  <si>
    <t>L2</t>
  </si>
  <si>
    <t>L3</t>
  </si>
  <si>
    <t>L4</t>
  </si>
  <si>
    <t>L5</t>
  </si>
  <si>
    <t>L6</t>
  </si>
  <si>
    <t>L7</t>
  </si>
  <si>
    <t>L8</t>
  </si>
  <si>
    <t>L9</t>
  </si>
  <si>
    <t>L10</t>
  </si>
  <si>
    <t>L11</t>
  </si>
  <si>
    <t>L12</t>
  </si>
  <si>
    <t>L13</t>
  </si>
  <si>
    <t>L14</t>
  </si>
  <si>
    <t>L15</t>
  </si>
  <si>
    <t>L16</t>
  </si>
  <si>
    <t>L17</t>
  </si>
  <si>
    <t>L18</t>
  </si>
  <si>
    <t>L19</t>
  </si>
  <si>
    <t>L20</t>
  </si>
  <si>
    <t>L21</t>
  </si>
  <si>
    <t>L22</t>
  </si>
  <si>
    <t>L23</t>
  </si>
  <si>
    <t>L24</t>
  </si>
  <si>
    <t>Hier… . [D'abord],… . [Puis],… . [Enfin],… .</t>
  </si>
  <si>
    <t>hier… . [Puis],… . [Enfin],… . [D’abord],… .</t>
  </si>
  <si>
    <t>Hier… . [D’abord],… . [Enfin],… . [Puis],… .</t>
  </si>
  <si>
    <t>Hier… . [Puis],… . [D’abord],… . [Enfin],… .</t>
  </si>
  <si>
    <t>depuis que</t>
  </si>
  <si>
    <t>étant donné que</t>
  </si>
  <si>
    <t>si bien que</t>
  </si>
  <si>
    <t>alors que</t>
  </si>
  <si>
    <t>Il joue volontiers à la console.</t>
  </si>
  <si>
    <t>Il joue encore à la console.</t>
  </si>
  <si>
    <t>Il joue parfois à la console.</t>
  </si>
  <si>
    <t>Il joue souvent à la console.</t>
  </si>
  <si>
    <t>la jeune femme</t>
  </si>
  <si>
    <t>la veste</t>
  </si>
  <si>
    <t>Léa</t>
  </si>
  <si>
    <t>la boutique</t>
  </si>
  <si>
    <t>ils</t>
  </si>
  <si>
    <t>leur</t>
  </si>
  <si>
    <t>nous</t>
  </si>
  <si>
    <t>on</t>
  </si>
  <si>
    <t>la</t>
  </si>
  <si>
    <t>lui</t>
  </si>
  <si>
    <t>les</t>
  </si>
  <si>
    <t>où</t>
  </si>
  <si>
    <t>qui</t>
  </si>
  <si>
    <t>dont</t>
  </si>
  <si>
    <t>que</t>
  </si>
  <si>
    <t>ce</t>
  </si>
  <si>
    <t>tu</t>
  </si>
  <si>
    <t>m'</t>
  </si>
  <si>
    <t>il</t>
  </si>
  <si>
    <t>gentille</t>
  </si>
  <si>
    <t>moi</t>
  </si>
  <si>
    <t>peluche</t>
  </si>
  <si>
    <t>ne peut pas prévenir ses parents.</t>
  </si>
  <si>
    <t>a l’intention de prévenir ses parents.</t>
  </si>
  <si>
    <t>n’a peut-être pas prévenu ses parents.</t>
  </si>
  <si>
    <t>a déjà prévenu ses parents.</t>
  </si>
  <si>
    <t>va se faire gronder.</t>
  </si>
  <si>
    <t>n’a pas été grondé.</t>
  </si>
  <si>
    <t>n’aime pas être grondé.</t>
  </si>
  <si>
    <t>s’est fait gronder.</t>
  </si>
  <si>
    <t>réussirais</t>
  </si>
  <si>
    <t>réussiras</t>
  </si>
  <si>
    <t>réussis</t>
  </si>
  <si>
    <t>as réussi</t>
  </si>
  <si>
    <t>une hypothèse.</t>
  </si>
  <si>
    <t>une impossibilité.</t>
  </si>
  <si>
    <t>un souhait.</t>
  </si>
  <si>
    <t>un ordre.</t>
  </si>
  <si>
    <t>La fête des voisins a lieu la semaine prochaine.</t>
  </si>
  <si>
    <t>Je crois que les voisins ne sont pas chez eux ce soir.</t>
  </si>
  <si>
    <t>Il est très important de bien s’entendre avec ses voisins.</t>
  </si>
  <si>
    <t>Nous mangeons avec nos voisins une fois par mois.</t>
  </si>
  <si>
    <t>viendrait</t>
  </si>
  <si>
    <t>vient</t>
  </si>
  <si>
    <t>viendra</t>
  </si>
  <si>
    <t>vienne</t>
  </si>
  <si>
    <t>réussissait</t>
  </si>
  <si>
    <t>réussit</t>
  </si>
  <si>
    <t>réussisse</t>
  </si>
  <si>
    <t>réussira</t>
  </si>
  <si>
    <t>Un jour</t>
  </si>
  <si>
    <t>Souvent</t>
  </si>
  <si>
    <t>Enfin</t>
  </si>
  <si>
    <t>Puis</t>
  </si>
  <si>
    <t>Autrefois</t>
  </si>
  <si>
    <t>Auparavant</t>
  </si>
  <si>
    <t>a déjà enlevé sa casquette… .</t>
  </si>
  <si>
    <t>est sur le point d’enlever… .</t>
  </si>
  <si>
    <t>enlève sa casquette… .</t>
  </si>
  <si>
    <t>n’ose pas enlever sa casquette… .</t>
  </si>
  <si>
    <t>décrirait</t>
  </si>
  <si>
    <t>aura décrits</t>
  </si>
  <si>
    <t>décrira</t>
  </si>
  <si>
    <t>a décrits</t>
  </si>
  <si>
    <t>fut</t>
  </si>
  <si>
    <t>était</t>
  </si>
  <si>
    <t>est</t>
  </si>
  <si>
    <t>sera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</si>
</sst>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8"/>
      <name val="Calibri"/>
      <family val="2"/>
      <scheme val="minor"/>
    </font>
    <font>
      <sz val="12"/>
      <color rgb="FFC00000"/>
      <name val="Calibri"/>
      <family val="2"/>
    </font>
    <font>
      <sz val="12"/>
      <color theme="5" tint="-0.499984740745262"/>
      <name val="Calibri"/>
      <family val="2"/>
    </font>
    <font>
      <sz val="12"/>
      <color theme="9" tint="-0.49998474074526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FFCC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5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2" fillId="0" borderId="0" xfId="0" applyFont="1"/>
    <xf numFmtId="0" fontId="1" fillId="0" borderId="3" xfId="0" applyFont="1" applyBorder="1"/>
    <xf numFmtId="9" fontId="1" fillId="0" borderId="4" xfId="0" applyNumberFormat="1" applyFont="1" applyBorder="1"/>
    <xf numFmtId="9" fontId="1" fillId="0" borderId="0" xfId="0" applyNumberFormat="1" applyFont="1"/>
    <xf numFmtId="9" fontId="0" fillId="0" borderId="4" xfId="0" applyNumberFormat="1" applyBorder="1"/>
    <xf numFmtId="9" fontId="0" fillId="0" borderId="3" xfId="0" applyNumberFormat="1" applyBorder="1"/>
    <xf numFmtId="9" fontId="0" fillId="0" borderId="0" xfId="0" applyNumberFormat="1"/>
    <xf numFmtId="49" fontId="2" fillId="0" borderId="3" xfId="0" applyNumberFormat="1" applyFont="1" applyBorder="1"/>
    <xf numFmtId="9" fontId="2" fillId="0" borderId="4" xfId="0" applyNumberFormat="1" applyFont="1" applyBorder="1"/>
    <xf numFmtId="3" fontId="2" fillId="0" borderId="3" xfId="0" applyNumberFormat="1" applyFont="1" applyBorder="1"/>
    <xf numFmtId="0" fontId="2" fillId="0" borderId="3" xfId="0" applyFont="1" applyBorder="1"/>
    <xf numFmtId="0" fontId="2" fillId="2" borderId="3" xfId="0" applyFont="1" applyFill="1" applyBorder="1"/>
    <xf numFmtId="9" fontId="2" fillId="2" borderId="4" xfId="0" applyNumberFormat="1" applyFont="1" applyFill="1" applyBorder="1"/>
    <xf numFmtId="9" fontId="2" fillId="0" borderId="0" xfId="0" applyNumberFormat="1" applyFont="1"/>
    <xf numFmtId="0" fontId="0" fillId="2" borderId="3" xfId="0" applyFill="1" applyBorder="1"/>
    <xf numFmtId="49" fontId="2" fillId="0" borderId="0" xfId="0" applyNumberFormat="1" applyFont="1"/>
    <xf numFmtId="49" fontId="0" fillId="2" borderId="3" xfId="0" applyNumberFormat="1" applyFill="1" applyBorder="1"/>
    <xf numFmtId="49" fontId="0" fillId="0" borderId="0" xfId="0" applyNumberFormat="1"/>
    <xf numFmtId="9" fontId="0" fillId="2" borderId="4" xfId="0" applyNumberFormat="1" applyFill="1" applyBorder="1"/>
    <xf numFmtId="9" fontId="2" fillId="0" borderId="3" xfId="0" applyNumberFormat="1" applyFont="1" applyBorder="1"/>
    <xf numFmtId="9" fontId="2" fillId="2" borderId="3" xfId="0" applyNumberFormat="1" applyFont="1" applyFill="1" applyBorder="1"/>
    <xf numFmtId="49" fontId="2" fillId="2" borderId="3" xfId="0" applyNumberFormat="1" applyFont="1" applyFill="1" applyBorder="1"/>
    <xf numFmtId="3" fontId="2" fillId="2" borderId="3" xfId="0" applyNumberFormat="1" applyFont="1" applyFill="1" applyBorder="1"/>
    <xf numFmtId="0" fontId="0" fillId="2" borderId="0" xfId="0" applyFill="1"/>
    <xf numFmtId="9" fontId="0" fillId="2" borderId="0" xfId="0" applyNumberFormat="1" applyFill="1"/>
    <xf numFmtId="164" fontId="2" fillId="0" borderId="0" xfId="0" applyNumberFormat="1" applyFont="1"/>
    <xf numFmtId="0" fontId="2" fillId="2" borderId="0" xfId="0" applyFont="1" applyFill="1"/>
    <xf numFmtId="3" fontId="0" fillId="0" borderId="0" xfId="0" applyNumberFormat="1"/>
    <xf numFmtId="49" fontId="2" fillId="2" borderId="0" xfId="0" applyNumberFormat="1" applyFont="1" applyFill="1"/>
    <xf numFmtId="9" fontId="2" fillId="2" borderId="0" xfId="0" applyNumberFormat="1" applyFont="1" applyFill="1"/>
    <xf numFmtId="49" fontId="0" fillId="2" borderId="0" xfId="0" applyNumberFormat="1" applyFill="1"/>
    <xf numFmtId="164" fontId="2" fillId="0" borderId="3" xfId="0" applyNumberFormat="1" applyFont="1" applyBorder="1"/>
    <xf numFmtId="0" fontId="1" fillId="0" borderId="0" xfId="1" applyFont="1"/>
    <xf numFmtId="0" fontId="2" fillId="0" borderId="0" xfId="1"/>
    <xf numFmtId="0" fontId="4" fillId="3" borderId="0" xfId="0" applyFont="1" applyFill="1"/>
    <xf numFmtId="0" fontId="5" fillId="4" borderId="0" xfId="0" applyFont="1" applyFill="1"/>
    <xf numFmtId="0" fontId="6" fillId="5" borderId="0" xfId="0" applyFont="1" applyFill="1"/>
    <xf numFmtId="49" fontId="2" fillId="0" borderId="3" xfId="0" applyNumberFormat="1" applyFont="1" applyFill="1" applyBorder="1"/>
    <xf numFmtId="9" fontId="2" fillId="0" borderId="4" xfId="0" applyNumberFormat="1" applyFont="1" applyFill="1" applyBorder="1"/>
    <xf numFmtId="0" fontId="2" fillId="0" borderId="3" xfId="0" applyFont="1" applyFill="1" applyBorder="1"/>
    <xf numFmtId="9" fontId="0" fillId="0" borderId="4" xfId="0" applyNumberFormat="1" applyFill="1" applyBorder="1"/>
    <xf numFmtId="0" fontId="0" fillId="0" borderId="0" xfId="0" applyFill="1"/>
    <xf numFmtId="0" fontId="2" fillId="0" borderId="0" xfId="0" applyFont="1" applyFill="1"/>
    <xf numFmtId="9" fontId="2" fillId="0" borderId="0" xfId="0" applyNumberFormat="1" applyFont="1" applyFill="1"/>
    <xf numFmtId="0" fontId="0" fillId="0" borderId="3" xfId="0" applyFill="1" applyBorder="1"/>
    <xf numFmtId="49" fontId="2" fillId="0" borderId="0" xfId="0" applyNumberFormat="1" applyFont="1" applyFill="1"/>
    <xf numFmtId="49" fontId="0" fillId="0" borderId="0" xfId="0" applyNumberFormat="1" applyFill="1"/>
    <xf numFmtId="9" fontId="2" fillId="0" borderId="3" xfId="0" applyNumberFormat="1" applyFont="1" applyFill="1" applyBorder="1"/>
    <xf numFmtId="9" fontId="0" fillId="0" borderId="0" xfId="0" applyNumberFormat="1" applyFill="1"/>
    <xf numFmtId="164" fontId="2" fillId="0" borderId="3" xfId="0" applyNumberFormat="1" applyFont="1" applyFill="1" applyBorder="1"/>
  </cellXfs>
  <cellStyles count="2">
    <cellStyle name="Normal" xfId="0" builtinId="0"/>
    <cellStyle name="Normal 2" xfId="1" xr:uid="{141FF2D8-D56F-4ECF-93E5-71A32108C55C}"/>
  </cellStyles>
  <dxfs count="6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01D53D-82BA-40F0-9CE1-83D744E1E6D0}">
  <dimension ref="A1:BL44"/>
  <sheetViews>
    <sheetView tabSelected="1"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cols>
    <col min="63" max="63" width="17.7109375" customWidth="1"/>
  </cols>
  <sheetData>
    <row r="1" spans="1:64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103</v>
      </c>
      <c r="G1" s="2" t="s">
        <v>5</v>
      </c>
      <c r="H1" s="3" t="s">
        <v>104</v>
      </c>
      <c r="I1" s="2" t="s">
        <v>6</v>
      </c>
      <c r="J1" s="3" t="s">
        <v>105</v>
      </c>
      <c r="K1" s="2" t="s">
        <v>7</v>
      </c>
      <c r="L1" s="3" t="s">
        <v>106</v>
      </c>
      <c r="M1" s="2" t="s">
        <v>8</v>
      </c>
      <c r="N1" s="3" t="s">
        <v>107</v>
      </c>
      <c r="O1" s="2" t="s">
        <v>9</v>
      </c>
      <c r="P1" s="3" t="s">
        <v>108</v>
      </c>
      <c r="Q1" s="2" t="s">
        <v>10</v>
      </c>
      <c r="R1" s="3" t="s">
        <v>109</v>
      </c>
      <c r="S1" s="2" t="s">
        <v>11</v>
      </c>
      <c r="T1" s="3" t="s">
        <v>110</v>
      </c>
      <c r="U1" s="2" t="s">
        <v>12</v>
      </c>
      <c r="V1" s="3" t="s">
        <v>111</v>
      </c>
      <c r="W1" s="2" t="s">
        <v>13</v>
      </c>
      <c r="X1" s="3" t="s">
        <v>112</v>
      </c>
      <c r="Y1" s="2" t="s">
        <v>14</v>
      </c>
      <c r="Z1" s="3" t="s">
        <v>113</v>
      </c>
      <c r="AA1" s="2" t="s">
        <v>15</v>
      </c>
      <c r="AB1" s="3" t="s">
        <v>114</v>
      </c>
      <c r="AC1" s="2" t="s">
        <v>16</v>
      </c>
      <c r="AD1" s="3" t="s">
        <v>115</v>
      </c>
      <c r="AE1" s="2" t="s">
        <v>17</v>
      </c>
      <c r="AF1" s="3" t="s">
        <v>116</v>
      </c>
      <c r="AG1" s="2" t="s">
        <v>18</v>
      </c>
      <c r="AH1" s="3" t="s">
        <v>117</v>
      </c>
      <c r="AI1" s="2" t="s">
        <v>19</v>
      </c>
      <c r="AJ1" s="3" t="s">
        <v>118</v>
      </c>
      <c r="AK1" s="2" t="s">
        <v>20</v>
      </c>
      <c r="AL1" s="3" t="s">
        <v>119</v>
      </c>
      <c r="AM1" s="2" t="s">
        <v>21</v>
      </c>
      <c r="AN1" s="3" t="s">
        <v>120</v>
      </c>
      <c r="AO1" s="2" t="s">
        <v>22</v>
      </c>
      <c r="AP1" s="3" t="s">
        <v>121</v>
      </c>
      <c r="AQ1" s="2" t="s">
        <v>23</v>
      </c>
      <c r="AR1" s="3" t="s">
        <v>122</v>
      </c>
      <c r="AS1" s="2" t="s">
        <v>24</v>
      </c>
      <c r="AT1" s="3" t="s">
        <v>123</v>
      </c>
      <c r="AU1" s="2" t="s">
        <v>25</v>
      </c>
      <c r="AV1" s="3" t="s">
        <v>124</v>
      </c>
      <c r="AW1" s="2" t="s">
        <v>26</v>
      </c>
      <c r="AX1" s="3" t="s">
        <v>125</v>
      </c>
      <c r="AY1" s="2" t="s">
        <v>27</v>
      </c>
      <c r="AZ1" s="3" t="s">
        <v>126</v>
      </c>
      <c r="BA1" s="2" t="s">
        <v>28</v>
      </c>
      <c r="BB1" s="3" t="s">
        <v>127</v>
      </c>
      <c r="BC1" s="2" t="s">
        <v>29</v>
      </c>
      <c r="BD1" s="3" t="s">
        <v>128</v>
      </c>
      <c r="BE1" s="2" t="s">
        <v>30</v>
      </c>
      <c r="BF1" s="3" t="s">
        <v>129</v>
      </c>
      <c r="BG1" s="2" t="s">
        <v>31</v>
      </c>
      <c r="BH1" s="3" t="s">
        <v>130</v>
      </c>
      <c r="BI1" s="2" t="s">
        <v>32</v>
      </c>
      <c r="BJ1" s="3" t="s">
        <v>131</v>
      </c>
      <c r="BK1" s="2" t="s">
        <v>33</v>
      </c>
      <c r="BL1" s="3" t="s">
        <v>132</v>
      </c>
    </row>
    <row r="2" spans="1:64" x14ac:dyDescent="0.25">
      <c r="A2" t="s">
        <v>142</v>
      </c>
    </row>
    <row r="32" spans="1:64" ht="15.75" x14ac:dyDescent="0.25">
      <c r="A32" s="6" t="s">
        <v>133</v>
      </c>
      <c r="B32">
        <f>COUNTA(A2:A31)</f>
        <v>1</v>
      </c>
      <c r="C32" s="6"/>
      <c r="D32" s="6" t="s">
        <v>141</v>
      </c>
      <c r="E32" s="4"/>
      <c r="F32" s="5">
        <f>SUM(F2:F31)</f>
        <v>0</v>
      </c>
      <c r="G32" s="4"/>
      <c r="H32" s="5">
        <f>SUM(H2:H31)</f>
        <v>0</v>
      </c>
      <c r="I32" s="4"/>
      <c r="J32" s="5">
        <f>SUM(J2:J31)</f>
        <v>0</v>
      </c>
      <c r="K32" s="4"/>
      <c r="L32" s="5">
        <f>SUM(L2:L31)</f>
        <v>0</v>
      </c>
      <c r="M32" s="4"/>
      <c r="N32" s="5">
        <f>SUM(N2:N31)</f>
        <v>0</v>
      </c>
      <c r="P32">
        <f>SUM(P2:P31)</f>
        <v>0</v>
      </c>
      <c r="Q32" s="4"/>
      <c r="R32" s="5">
        <f>SUM(R2:R31)</f>
        <v>0</v>
      </c>
      <c r="T32">
        <f>SUM(T2:T31)</f>
        <v>0</v>
      </c>
      <c r="U32" s="4"/>
      <c r="V32" s="5">
        <f>SUM(V2:V31)</f>
        <v>0</v>
      </c>
      <c r="X32">
        <f>SUM(X2:X31)</f>
        <v>0</v>
      </c>
      <c r="Y32" s="4"/>
      <c r="Z32" s="5">
        <f>SUM(Z2:Z31)</f>
        <v>0</v>
      </c>
      <c r="AB32">
        <f>SUM(AB2:AB31)</f>
        <v>0</v>
      </c>
      <c r="AC32" s="4"/>
      <c r="AD32" s="5">
        <f>SUM(AD2:AD31)</f>
        <v>0</v>
      </c>
      <c r="AF32">
        <f>SUM(AF2:AF31)</f>
        <v>0</v>
      </c>
      <c r="AG32" s="4"/>
      <c r="AH32" s="5">
        <f>SUM(AH2:AH31)</f>
        <v>0</v>
      </c>
      <c r="AJ32">
        <f>SUM(AJ2:AJ31)</f>
        <v>0</v>
      </c>
      <c r="AK32" s="4"/>
      <c r="AL32" s="5">
        <f>SUM(AL2:AL31)</f>
        <v>0</v>
      </c>
      <c r="AN32">
        <f>SUM(AN2:AN31)</f>
        <v>0</v>
      </c>
      <c r="AO32" s="4"/>
      <c r="AP32" s="5">
        <f>SUM(AP2:AP31)</f>
        <v>0</v>
      </c>
      <c r="AQ32" s="4"/>
      <c r="AR32" s="5">
        <f>SUM(AR2:AR31)</f>
        <v>0</v>
      </c>
      <c r="AT32">
        <f>SUM(AT2:AT31)</f>
        <v>0</v>
      </c>
      <c r="AU32" s="4"/>
      <c r="AV32" s="5">
        <f>SUM(AV2:AV31)</f>
        <v>0</v>
      </c>
      <c r="AX32">
        <f>SUM(AX2:AX31)</f>
        <v>0</v>
      </c>
      <c r="AY32" s="4"/>
      <c r="AZ32" s="5">
        <f>SUM(AZ2:AZ31)</f>
        <v>0</v>
      </c>
      <c r="BB32">
        <f>SUM(BB2:BB31)</f>
        <v>0</v>
      </c>
      <c r="BC32" s="4"/>
      <c r="BD32" s="5">
        <f>SUM(BD2:BD31)</f>
        <v>0</v>
      </c>
      <c r="BF32">
        <f>SUM(BF2:BF31)</f>
        <v>0</v>
      </c>
      <c r="BG32" s="4"/>
      <c r="BH32" s="5">
        <f>SUM(BH2:BH31)</f>
        <v>0</v>
      </c>
      <c r="BJ32">
        <f>SUM(BJ2:BJ31)</f>
        <v>0</v>
      </c>
      <c r="BK32" s="4"/>
      <c r="BL32" s="5">
        <f>SUM(BL2:BL31)</f>
        <v>0</v>
      </c>
    </row>
    <row r="33" spans="1:64" ht="15.75" x14ac:dyDescent="0.25">
      <c r="A33" s="38" t="s">
        <v>134</v>
      </c>
      <c r="B33" s="1"/>
      <c r="C33" s="1"/>
      <c r="D33" s="1"/>
      <c r="E33" s="7"/>
      <c r="F33" s="8">
        <f>F32/$B32</f>
        <v>0</v>
      </c>
      <c r="G33" s="7"/>
      <c r="H33" s="8">
        <f>H32/$B$32</f>
        <v>0</v>
      </c>
      <c r="I33" s="7"/>
      <c r="J33" s="8">
        <f>J32/$B$32</f>
        <v>0</v>
      </c>
      <c r="K33" s="7"/>
      <c r="L33" s="8">
        <f>L32/$B$32</f>
        <v>0</v>
      </c>
      <c r="M33" s="7"/>
      <c r="N33" s="8">
        <f>N32/$B$32</f>
        <v>0</v>
      </c>
      <c r="O33" s="1"/>
      <c r="P33" s="9">
        <f>P32/$B$32</f>
        <v>0</v>
      </c>
      <c r="Q33" s="7"/>
      <c r="R33" s="8">
        <f>R32/$B$32</f>
        <v>0</v>
      </c>
      <c r="S33" s="1"/>
      <c r="T33" s="9">
        <f>T32/$B$32</f>
        <v>0</v>
      </c>
      <c r="U33" s="7"/>
      <c r="V33" s="8">
        <f>V32/$B$32</f>
        <v>0</v>
      </c>
      <c r="W33" s="1"/>
      <c r="X33" s="9">
        <f>X32/$B$32</f>
        <v>0</v>
      </c>
      <c r="Y33" s="7"/>
      <c r="Z33" s="8">
        <f>Z32/$B$32</f>
        <v>0</v>
      </c>
      <c r="AA33" s="1"/>
      <c r="AB33" s="9">
        <f>AB32/$B$32</f>
        <v>0</v>
      </c>
      <c r="AC33" s="7"/>
      <c r="AD33" s="8">
        <f>AD32/$B$32</f>
        <v>0</v>
      </c>
      <c r="AE33" s="1"/>
      <c r="AF33" s="9">
        <f>AF32/$B$32</f>
        <v>0</v>
      </c>
      <c r="AG33" s="7"/>
      <c r="AH33" s="8">
        <f>AH32/$B$32</f>
        <v>0</v>
      </c>
      <c r="AI33" s="1"/>
      <c r="AJ33" s="9">
        <f>AJ32/$B$32</f>
        <v>0</v>
      </c>
      <c r="AK33" s="7"/>
      <c r="AL33" s="8">
        <f>AL32/$B$32</f>
        <v>0</v>
      </c>
      <c r="AM33" s="1"/>
      <c r="AN33" s="9">
        <f>AN32/$B$32</f>
        <v>0</v>
      </c>
      <c r="AO33" s="7"/>
      <c r="AP33" s="8">
        <f>AP32/$B$32</f>
        <v>0</v>
      </c>
      <c r="AQ33" s="7"/>
      <c r="AR33" s="8">
        <f>AR32/$B$32</f>
        <v>0</v>
      </c>
      <c r="AS33" s="1"/>
      <c r="AT33" s="9">
        <f>AT32/$B$32</f>
        <v>0</v>
      </c>
      <c r="AU33" s="7"/>
      <c r="AV33" s="8">
        <f>AV32/$B$32</f>
        <v>0</v>
      </c>
      <c r="AW33" s="1"/>
      <c r="AX33" s="9">
        <f>AX32/$B$32</f>
        <v>0</v>
      </c>
      <c r="AY33" s="7"/>
      <c r="AZ33" s="8">
        <f>AZ32/$B$32</f>
        <v>0</v>
      </c>
      <c r="BA33" s="1"/>
      <c r="BB33" s="9">
        <f>BB32/$B$32</f>
        <v>0</v>
      </c>
      <c r="BC33" s="7"/>
      <c r="BD33" s="8">
        <f>BD32/$B$32</f>
        <v>0</v>
      </c>
      <c r="BE33" s="1"/>
      <c r="BF33" s="9">
        <f>BF32/$B$32</f>
        <v>0</v>
      </c>
      <c r="BG33" s="7"/>
      <c r="BH33" s="8">
        <f>BH32/$B$32</f>
        <v>0</v>
      </c>
      <c r="BI33" s="1"/>
      <c r="BJ33" s="9">
        <f>BJ32/$B$32</f>
        <v>0</v>
      </c>
      <c r="BK33" s="7"/>
      <c r="BL33" s="8">
        <f>BL32/$B$32</f>
        <v>0</v>
      </c>
    </row>
    <row r="34" spans="1:64" ht="15.75" x14ac:dyDescent="0.25">
      <c r="A34" s="6" t="s">
        <v>135</v>
      </c>
      <c r="D34" s="1"/>
      <c r="E34" s="4"/>
      <c r="F34" s="10">
        <v>0.79800000000000004</v>
      </c>
      <c r="G34" s="11"/>
      <c r="H34" s="10">
        <v>0.84199999999999997</v>
      </c>
      <c r="I34" s="11"/>
      <c r="J34" s="10">
        <v>0.84199999999999997</v>
      </c>
      <c r="K34" s="11"/>
      <c r="L34" s="10">
        <v>0.82599999999999996</v>
      </c>
      <c r="M34" s="11"/>
      <c r="N34" s="10">
        <v>0.86599999999999999</v>
      </c>
      <c r="O34" s="12"/>
      <c r="P34" s="12">
        <v>0.82299999999999995</v>
      </c>
      <c r="Q34" s="11"/>
      <c r="R34" s="10">
        <v>0.84599999999999997</v>
      </c>
      <c r="S34" s="12"/>
      <c r="T34" s="12">
        <v>0.71</v>
      </c>
      <c r="U34" s="11"/>
      <c r="V34" s="10">
        <v>0.80200000000000005</v>
      </c>
      <c r="W34" s="12"/>
      <c r="X34" s="12">
        <v>0.64500000000000002</v>
      </c>
      <c r="Y34" s="11"/>
      <c r="Z34" s="10">
        <v>0.63</v>
      </c>
      <c r="AA34" s="12"/>
      <c r="AB34" s="12">
        <v>0.60499999999999998</v>
      </c>
      <c r="AC34" s="11"/>
      <c r="AD34" s="10">
        <v>0.63500000000000001</v>
      </c>
      <c r="AE34" s="12"/>
      <c r="AF34" s="12">
        <v>0.55600000000000005</v>
      </c>
      <c r="AG34" s="11"/>
      <c r="AH34" s="10">
        <v>0.60299999999999998</v>
      </c>
      <c r="AI34" s="12"/>
      <c r="AJ34" s="12">
        <v>0.57699999999999996</v>
      </c>
      <c r="AK34" s="11"/>
      <c r="AL34" s="10">
        <v>0.57299999999999995</v>
      </c>
      <c r="AM34" s="12"/>
      <c r="AN34" s="12">
        <v>0.58499999999999996</v>
      </c>
      <c r="AO34" s="11"/>
      <c r="AP34" s="10">
        <v>0.501</v>
      </c>
      <c r="AQ34" s="11"/>
      <c r="AR34" s="10">
        <v>0.47</v>
      </c>
      <c r="AS34" s="12"/>
      <c r="AT34" s="12">
        <v>0.51</v>
      </c>
      <c r="AU34" s="11"/>
      <c r="AV34" s="10">
        <v>0.52900000000000003</v>
      </c>
      <c r="AW34" s="12"/>
      <c r="AX34" s="12">
        <v>0.42099999999999999</v>
      </c>
      <c r="AY34" s="11"/>
      <c r="AZ34" s="10">
        <v>0.40600000000000003</v>
      </c>
      <c r="BA34" s="12"/>
      <c r="BB34" s="12">
        <v>0.41399999999999998</v>
      </c>
      <c r="BC34" s="11"/>
      <c r="BD34" s="10">
        <v>0.313</v>
      </c>
      <c r="BE34" s="12"/>
      <c r="BF34" s="12">
        <v>0.35699999999999998</v>
      </c>
      <c r="BG34" s="11"/>
      <c r="BH34" s="10">
        <v>0.17</v>
      </c>
      <c r="BI34" s="12"/>
      <c r="BJ34" s="12">
        <v>8.6999999999999994E-2</v>
      </c>
      <c r="BK34" s="11"/>
      <c r="BL34" s="10">
        <v>0.21099999999999999</v>
      </c>
    </row>
    <row r="35" spans="1:64" ht="15.75" x14ac:dyDescent="0.25">
      <c r="A35" s="39" t="s">
        <v>136</v>
      </c>
      <c r="D35" s="1"/>
      <c r="E35" s="4"/>
      <c r="F35" s="10">
        <f>F33-F34</f>
        <v>-0.79800000000000004</v>
      </c>
      <c r="G35" s="4"/>
      <c r="H35" s="10">
        <f>H33-H34</f>
        <v>-0.84199999999999997</v>
      </c>
      <c r="I35" s="4"/>
      <c r="J35" s="10">
        <f t="shared" ref="J35" si="0">J33-J34</f>
        <v>-0.84199999999999997</v>
      </c>
      <c r="K35" s="4"/>
      <c r="L35" s="10">
        <f t="shared" ref="L35" si="1">L33-L34</f>
        <v>-0.82599999999999996</v>
      </c>
      <c r="M35" s="4"/>
      <c r="N35" s="10">
        <f t="shared" ref="N35" si="2">N33-N34</f>
        <v>-0.86599999999999999</v>
      </c>
      <c r="O35" s="4"/>
      <c r="P35" s="10">
        <f t="shared" ref="P35" si="3">P33-P34</f>
        <v>-0.82299999999999995</v>
      </c>
      <c r="Q35" s="4"/>
      <c r="R35" s="10">
        <f t="shared" ref="R35" si="4">R33-R34</f>
        <v>-0.84599999999999997</v>
      </c>
      <c r="S35" s="4"/>
      <c r="T35" s="10">
        <f t="shared" ref="T35" si="5">T33-T34</f>
        <v>-0.71</v>
      </c>
      <c r="U35" s="4"/>
      <c r="V35" s="10">
        <f t="shared" ref="V35" si="6">V33-V34</f>
        <v>-0.80200000000000005</v>
      </c>
      <c r="W35" s="4"/>
      <c r="X35" s="10">
        <f t="shared" ref="X35" si="7">X33-X34</f>
        <v>-0.64500000000000002</v>
      </c>
      <c r="Y35" s="4"/>
      <c r="Z35" s="10">
        <f t="shared" ref="Z35" si="8">Z33-Z34</f>
        <v>-0.63</v>
      </c>
      <c r="AA35" s="4"/>
      <c r="AB35" s="10">
        <f t="shared" ref="AB35" si="9">AB33-AB34</f>
        <v>-0.60499999999999998</v>
      </c>
      <c r="AC35" s="4"/>
      <c r="AD35" s="10">
        <f t="shared" ref="AD35" si="10">AD33-AD34</f>
        <v>-0.63500000000000001</v>
      </c>
      <c r="AE35" s="4"/>
      <c r="AF35" s="10">
        <f t="shared" ref="AF35" si="11">AF33-AF34</f>
        <v>-0.55600000000000005</v>
      </c>
      <c r="AG35" s="4"/>
      <c r="AH35" s="10">
        <f t="shared" ref="AH35" si="12">AH33-AH34</f>
        <v>-0.60299999999999998</v>
      </c>
      <c r="AI35" s="4"/>
      <c r="AJ35" s="10">
        <f t="shared" ref="AJ35" si="13">AJ33-AJ34</f>
        <v>-0.57699999999999996</v>
      </c>
      <c r="AK35" s="4"/>
      <c r="AL35" s="10">
        <f t="shared" ref="AL35" si="14">AL33-AL34</f>
        <v>-0.57299999999999995</v>
      </c>
      <c r="AM35" s="4"/>
      <c r="AN35" s="10">
        <f t="shared" ref="AN35" si="15">AN33-AN34</f>
        <v>-0.58499999999999996</v>
      </c>
      <c r="AO35" s="4"/>
      <c r="AP35" s="10">
        <f t="shared" ref="AP35" si="16">AP33-AP34</f>
        <v>-0.501</v>
      </c>
      <c r="AQ35" s="4"/>
      <c r="AR35" s="10">
        <f t="shared" ref="AR35" si="17">AR33-AR34</f>
        <v>-0.47</v>
      </c>
      <c r="AS35" s="4"/>
      <c r="AT35" s="10">
        <f t="shared" ref="AT35" si="18">AT33-AT34</f>
        <v>-0.51</v>
      </c>
      <c r="AU35" s="4"/>
      <c r="AV35" s="10">
        <f t="shared" ref="AV35" si="19">AV33-AV34</f>
        <v>-0.52900000000000003</v>
      </c>
      <c r="AW35" s="4"/>
      <c r="AX35" s="10">
        <f t="shared" ref="AX35" si="20">AX33-AX34</f>
        <v>-0.42099999999999999</v>
      </c>
      <c r="AY35" s="4"/>
      <c r="AZ35" s="10">
        <f t="shared" ref="AZ35" si="21">AZ33-AZ34</f>
        <v>-0.40600000000000003</v>
      </c>
      <c r="BA35" s="4"/>
      <c r="BB35" s="10">
        <f t="shared" ref="BB35" si="22">BB33-BB34</f>
        <v>-0.41399999999999998</v>
      </c>
      <c r="BC35" s="4"/>
      <c r="BD35" s="10">
        <f t="shared" ref="BD35" si="23">BD33-BD34</f>
        <v>-0.313</v>
      </c>
      <c r="BE35" s="4"/>
      <c r="BF35" s="10">
        <f t="shared" ref="BF35" si="24">BF33-BF34</f>
        <v>-0.35699999999999998</v>
      </c>
      <c r="BG35" s="4"/>
      <c r="BH35" s="10">
        <f t="shared" ref="BH35" si="25">BH33-BH34</f>
        <v>-0.17</v>
      </c>
      <c r="BI35" s="4"/>
      <c r="BJ35" s="10">
        <f t="shared" ref="BJ35" si="26">BJ33-BJ34</f>
        <v>-8.6999999999999994E-2</v>
      </c>
      <c r="BK35" s="4"/>
      <c r="BL35" s="10">
        <f t="shared" ref="BL35" si="27">BL33-BL34</f>
        <v>-0.21099999999999999</v>
      </c>
    </row>
    <row r="36" spans="1:64" ht="15.75" x14ac:dyDescent="0.25">
      <c r="D36" s="1"/>
      <c r="E36" s="4"/>
      <c r="F36" s="5"/>
      <c r="G36" s="4"/>
      <c r="H36" s="5"/>
      <c r="I36" s="4"/>
      <c r="J36" s="5"/>
      <c r="K36" s="4"/>
      <c r="L36" s="5"/>
      <c r="M36" s="4"/>
      <c r="N36" s="5"/>
      <c r="Q36" s="4"/>
      <c r="R36" s="5"/>
      <c r="U36" s="4"/>
      <c r="V36" s="5"/>
      <c r="Y36" s="4"/>
      <c r="Z36" s="5"/>
      <c r="AC36" s="4"/>
      <c r="AD36" s="5"/>
      <c r="AG36" s="4"/>
      <c r="AH36" s="5"/>
      <c r="AK36" s="4"/>
      <c r="AL36" s="5"/>
      <c r="AO36" s="4"/>
      <c r="AP36" s="5"/>
      <c r="AQ36" s="4"/>
      <c r="AR36" s="5"/>
      <c r="AU36" s="4"/>
      <c r="AV36" s="5"/>
      <c r="AY36" s="4"/>
      <c r="AZ36" s="5"/>
      <c r="BC36" s="4"/>
      <c r="BD36" s="5"/>
      <c r="BG36" s="4"/>
      <c r="BH36" s="5"/>
      <c r="BK36" s="4"/>
      <c r="BL36" s="5"/>
    </row>
    <row r="37" spans="1:64" ht="15.75" x14ac:dyDescent="0.25">
      <c r="D37" s="1"/>
      <c r="E37" s="13" t="s">
        <v>88</v>
      </c>
      <c r="F37" s="14">
        <f>COUNTIF(E$2:E$31,"="&amp;E37)/$B$32</f>
        <v>0</v>
      </c>
      <c r="G37" s="15">
        <v>64035</v>
      </c>
      <c r="H37" s="14">
        <f>COUNTIF(G$2:G$31,"="&amp;G37)/$B$32</f>
        <v>0</v>
      </c>
      <c r="I37" s="16" t="s">
        <v>97</v>
      </c>
      <c r="J37" s="10">
        <f>COUNTIF(I$2:I$31,"="&amp;I37)/$B$32</f>
        <v>0</v>
      </c>
      <c r="K37" s="16">
        <v>4</v>
      </c>
      <c r="L37" s="14">
        <f>COUNTIF(K$2:K$31,"="&amp;K37)/$B$32</f>
        <v>0</v>
      </c>
      <c r="M37" s="16">
        <v>35</v>
      </c>
      <c r="N37" s="14">
        <f>COUNTIF(M$2:M$31,"="&amp;M37)/$B$32</f>
        <v>0</v>
      </c>
      <c r="O37" s="13" t="s">
        <v>70</v>
      </c>
      <c r="P37" s="14">
        <f>COUNTIF(O$2:O$31,"="&amp;O37)/$B$32</f>
        <v>0</v>
      </c>
      <c r="Q37" s="17">
        <v>225</v>
      </c>
      <c r="R37" s="18">
        <f>COUNTIF(Q$2:Q$31,"="&amp;Q37)/$B$32</f>
        <v>0</v>
      </c>
      <c r="S37">
        <v>215</v>
      </c>
      <c r="T37" s="10">
        <f>COUNTIF(S$2:S$31,"="&amp;S37)/$B$32</f>
        <v>0</v>
      </c>
      <c r="U37" s="6">
        <v>275</v>
      </c>
      <c r="V37" s="14">
        <f>COUNTIF(U$2:U$31,"="&amp;U37)/$B$32</f>
        <v>0</v>
      </c>
      <c r="W37" s="6">
        <v>3.16</v>
      </c>
      <c r="X37" s="19">
        <f>COUNTIF(W$2:W$31,"="&amp;W37)/$B$32</f>
        <v>0</v>
      </c>
      <c r="Y37" s="4">
        <v>15</v>
      </c>
      <c r="Z37" s="14">
        <f>COUNTIF(Y$2:Y$31,"="&amp;Y37)/$B$32</f>
        <v>0</v>
      </c>
      <c r="AA37" s="6">
        <v>0.71199999999999997</v>
      </c>
      <c r="AB37" s="19">
        <f>COUNTIF(AA$2:AA$31,"="&amp;AA37)/$B$32</f>
        <v>0</v>
      </c>
      <c r="AC37" s="20">
        <v>14.6188</v>
      </c>
      <c r="AD37" s="18">
        <f>COUNTIF(AC$2:AC$31,"="&amp;AC37)/$B$32</f>
        <v>0</v>
      </c>
      <c r="AE37" s="21" t="s">
        <v>37</v>
      </c>
      <c r="AF37" s="19">
        <f>COUNTIF(AE$2:AE$31,"="&amp;AE37)/$B$32</f>
        <v>0</v>
      </c>
      <c r="AG37" s="22">
        <v>50.03</v>
      </c>
      <c r="AH37" s="18">
        <f>COUNTIF(AG$2:AG$31,"="&amp;AG37)/$B$32</f>
        <v>0</v>
      </c>
      <c r="AI37" s="23">
        <v>13.9</v>
      </c>
      <c r="AJ37" s="14">
        <f>COUNTIF(AI$2:AI$31,"="&amp;AI37)/$B$32</f>
        <v>0</v>
      </c>
      <c r="AK37" s="17" t="s">
        <v>85</v>
      </c>
      <c r="AL37" s="24">
        <f>COUNTIF(AK$2:AK$31,"="&amp;AK37)/$B$32</f>
        <v>0</v>
      </c>
      <c r="AM37" s="25" t="s">
        <v>39</v>
      </c>
      <c r="AN37" s="14">
        <f>COUNTIF(AM$2:AM$31,"="&amp;AM37)/$B$32</f>
        <v>0</v>
      </c>
      <c r="AO37" s="16">
        <v>300.60000000000002</v>
      </c>
      <c r="AP37" s="14">
        <f>COUNTIF(AO$2:AO$31,"="&amp;AO37)/$B$32</f>
        <v>0</v>
      </c>
      <c r="AQ37" s="26" t="s">
        <v>79</v>
      </c>
      <c r="AR37" s="18">
        <f>COUNTIF(AQ$2:AQ$31,"="&amp;AQ37)/$B$32</f>
        <v>0</v>
      </c>
      <c r="AS37" s="13" t="s">
        <v>50</v>
      </c>
      <c r="AT37" s="14">
        <f>COUNTIF(AS$2:AS$31,"="&amp;AS37)/$B$32</f>
        <v>0</v>
      </c>
      <c r="AU37" s="25" t="s">
        <v>81</v>
      </c>
      <c r="AV37" s="14">
        <f>COUNTIF(AU$2:AU$31,"="&amp;AU37)/$B$32</f>
        <v>0</v>
      </c>
      <c r="AW37" s="13" t="s">
        <v>40</v>
      </c>
      <c r="AX37" s="14">
        <f>COUNTIF(AW$2:AW$31,"="&amp;AW37)/$B$32</f>
        <v>0</v>
      </c>
      <c r="AY37" s="13" t="s">
        <v>53</v>
      </c>
      <c r="AZ37" s="14">
        <f>COUNTIF(AY$2:AY$31,"="&amp;AY37)/$B$32</f>
        <v>0</v>
      </c>
      <c r="BA37" s="13" t="s">
        <v>66</v>
      </c>
      <c r="BB37" s="14">
        <f>COUNTIF(BA$2:BA$31,"="&amp;BA37)/$B$32</f>
        <v>0</v>
      </c>
      <c r="BC37" s="27" t="s">
        <v>83</v>
      </c>
      <c r="BD37" s="18">
        <f>COUNTIF(BC$2:BC$31,"="&amp;BC37)/$B$32</f>
        <v>0</v>
      </c>
      <c r="BE37" s="27" t="s">
        <v>77</v>
      </c>
      <c r="BF37" s="18">
        <f>COUNTIF(BE$2:BE$31,"="&amp;BE37)/$B$32</f>
        <v>0</v>
      </c>
      <c r="BG37" s="13" t="s">
        <v>68</v>
      </c>
      <c r="BH37" s="14">
        <f>COUNTIF(BG$2:BG$31,"="&amp;BG37)/$B$32</f>
        <v>0</v>
      </c>
      <c r="BI37" s="13" t="s">
        <v>78</v>
      </c>
      <c r="BJ37" s="14">
        <f>COUNTIF(BI$2:BI$31,"="&amp;BI37)/$B$32</f>
        <v>0</v>
      </c>
      <c r="BK37" s="28">
        <v>40800000400</v>
      </c>
      <c r="BL37" s="18">
        <f>COUNTIF(BK$2:BK$31,"="&amp;BK37)/$B$32</f>
        <v>0</v>
      </c>
    </row>
    <row r="38" spans="1:64" ht="15.75" x14ac:dyDescent="0.25">
      <c r="D38" s="1"/>
      <c r="E38" s="13" t="s">
        <v>93</v>
      </c>
      <c r="F38" s="14">
        <f>COUNTIF(E$2:E$31,"="&amp;E38)/$B$32</f>
        <v>0</v>
      </c>
      <c r="G38" s="15">
        <v>3564</v>
      </c>
      <c r="H38" s="14">
        <f>COUNTIF(G$2:G$31,"="&amp;G38)/$B$32</f>
        <v>0</v>
      </c>
      <c r="I38" s="16" t="s">
        <v>45</v>
      </c>
      <c r="J38" s="10">
        <f>COUNTIF(I$2:I$31,"="&amp;I38)/$B$32</f>
        <v>0</v>
      </c>
      <c r="K38" s="16">
        <v>5</v>
      </c>
      <c r="L38" s="14">
        <f>COUNTIF(K$2:K$31,"="&amp;K38)/$B$32</f>
        <v>0</v>
      </c>
      <c r="M38" s="16">
        <v>30</v>
      </c>
      <c r="N38" s="14">
        <f>COUNTIF(M$2:M$31,"="&amp;M38)/$B$32</f>
        <v>0</v>
      </c>
      <c r="O38" s="13" t="s">
        <v>36</v>
      </c>
      <c r="P38" s="14">
        <f>COUNTIF(O$2:O$31,"="&amp;O38)/$B$32</f>
        <v>0</v>
      </c>
      <c r="Q38" s="16">
        <v>226</v>
      </c>
      <c r="R38" s="14">
        <f>COUNTIF(Q$2:Q$31,"="&amp;Q38)/$B$32</f>
        <v>0</v>
      </c>
      <c r="S38" s="29">
        <v>430</v>
      </c>
      <c r="T38" s="24">
        <f>COUNTIF(S$2:S$31,"="&amp;S38)/$B$32</f>
        <v>0</v>
      </c>
      <c r="U38" s="6">
        <v>225</v>
      </c>
      <c r="V38" s="14">
        <f>COUNTIF(U$2:U$31,"="&amp;U38)/$B$32</f>
        <v>0</v>
      </c>
      <c r="W38" s="29">
        <v>4.5999999999999996</v>
      </c>
      <c r="X38" s="30">
        <f>COUNTIF(W$2:W$31,"="&amp;W38)/$B$32</f>
        <v>0</v>
      </c>
      <c r="Y38" s="20">
        <v>105</v>
      </c>
      <c r="Z38" s="18">
        <f>COUNTIF(Y$2:Y$31,"="&amp;Y38)/$B$32</f>
        <v>0</v>
      </c>
      <c r="AA38" s="31">
        <v>712.1</v>
      </c>
      <c r="AB38" s="19">
        <f>COUNTIF(AA$2:AA$31,"="&amp;AA38)/$B$32</f>
        <v>0</v>
      </c>
      <c r="AC38" s="4">
        <v>14.69</v>
      </c>
      <c r="AD38" s="14">
        <f>COUNTIF(AC$2:AC$31,"="&amp;AC38)/$B$32</f>
        <v>0</v>
      </c>
      <c r="AE38" s="21" t="s">
        <v>59</v>
      </c>
      <c r="AF38" s="19">
        <f>COUNTIF(AE$2:AE$31,"="&amp;AE38)/$B$32</f>
        <v>0</v>
      </c>
      <c r="AG38" s="13" t="s">
        <v>38</v>
      </c>
      <c r="AH38" s="14">
        <f>COUNTIF(AG$2:AG$31,"="&amp;AG38)/$B$32</f>
        <v>0</v>
      </c>
      <c r="AI38" s="23">
        <v>13.1</v>
      </c>
      <c r="AJ38" s="14">
        <f>COUNTIF(AI$2:AI$31,"="&amp;AI38)/$B$32</f>
        <v>0</v>
      </c>
      <c r="AK38" s="16" t="s">
        <v>47</v>
      </c>
      <c r="AL38" s="10">
        <f>COUNTIF(AK$2:AK$31,"="&amp;AK38)/$B$32</f>
        <v>0</v>
      </c>
      <c r="AM38" s="25" t="s">
        <v>48</v>
      </c>
      <c r="AN38" s="14">
        <f>COUNTIF(AM$2:AM$31,"="&amp;AM38)/$B$32</f>
        <v>0</v>
      </c>
      <c r="AO38" s="17">
        <v>360</v>
      </c>
      <c r="AP38" s="18">
        <f>COUNTIF(AO$2:AO$31,"="&amp;AO38)/$B$32</f>
        <v>0</v>
      </c>
      <c r="AQ38" s="25" t="s">
        <v>49</v>
      </c>
      <c r="AR38" s="14">
        <f>COUNTIF(AQ$2:AQ$31,"="&amp;AQ38)/$B$32</f>
        <v>0</v>
      </c>
      <c r="AS38" s="27" t="s">
        <v>72</v>
      </c>
      <c r="AT38" s="18">
        <f>COUNTIF(AS$2:AS$31,"="&amp;AS38)/$B$32</f>
        <v>0</v>
      </c>
      <c r="AU38" s="26" t="s">
        <v>90</v>
      </c>
      <c r="AV38" s="18">
        <f>COUNTIF(AU$2:AU$31,"="&amp;AU38)/$B$32</f>
        <v>0</v>
      </c>
      <c r="AW38" s="13" t="s">
        <v>92</v>
      </c>
      <c r="AX38" s="14">
        <f>COUNTIF(AW$2:AW$31,"="&amp;AW38)/$B$32</f>
        <v>0</v>
      </c>
      <c r="AY38" s="27" t="s">
        <v>41</v>
      </c>
      <c r="AZ38" s="18">
        <f>COUNTIF(AY$2:AY$31,"="&amp;AY38)/$B$32</f>
        <v>0</v>
      </c>
      <c r="BA38" s="13" t="s">
        <v>54</v>
      </c>
      <c r="BB38" s="14">
        <f>COUNTIF(BA$2:BA$31,"="&amp;BA38)/$B$32</f>
        <v>0</v>
      </c>
      <c r="BC38" s="13" t="s">
        <v>100</v>
      </c>
      <c r="BD38" s="14">
        <f>COUNTIF(BC$2:BC$31,"="&amp;BC38)/$B$32</f>
        <v>0</v>
      </c>
      <c r="BE38" s="13" t="s">
        <v>101</v>
      </c>
      <c r="BF38" s="14">
        <f>COUNTIF(BE$2:BE$31,"="&amp;BE38)/$B$32</f>
        <v>0</v>
      </c>
      <c r="BG38" s="27" t="s">
        <v>56</v>
      </c>
      <c r="BH38" s="18">
        <f>COUNTIF(BG$2:BG$31,"="&amp;BG38)/$B$32</f>
        <v>0</v>
      </c>
      <c r="BI38" s="27" t="s">
        <v>95</v>
      </c>
      <c r="BJ38" s="18">
        <f>COUNTIF(BI$2:BI$31,"="&amp;BI38)/$B$32</f>
        <v>0</v>
      </c>
      <c r="BK38" s="15">
        <v>484000000000</v>
      </c>
      <c r="BL38" s="14">
        <f>COUNTIF(BK$2:BK$31,"="&amp;BK38)/$B$32</f>
        <v>0</v>
      </c>
    </row>
    <row r="39" spans="1:64" ht="15.75" x14ac:dyDescent="0.25">
      <c r="D39" s="1"/>
      <c r="E39" s="27" t="s">
        <v>34</v>
      </c>
      <c r="F39" s="18">
        <f>COUNTIF(E$2:E$31,"="&amp;E39)/$B$32</f>
        <v>0</v>
      </c>
      <c r="G39" s="28">
        <v>35064</v>
      </c>
      <c r="H39" s="18">
        <f>COUNTIF(G$2:G$31,"="&amp;G39)/$B$32</f>
        <v>0</v>
      </c>
      <c r="I39" s="16" t="s">
        <v>35</v>
      </c>
      <c r="J39" s="14">
        <f>COUNTIF(I$2:I$31,"="&amp;I39)/$B$32</f>
        <v>0</v>
      </c>
      <c r="K39" s="17">
        <v>6</v>
      </c>
      <c r="L39" s="18">
        <f>COUNTIF(K$2:K$31,"="&amp;K39)/$B$32</f>
        <v>0</v>
      </c>
      <c r="M39" s="17">
        <v>25</v>
      </c>
      <c r="N39" s="18">
        <f>COUNTIF(M$2:M$31,"="&amp;M39)/$B$32</f>
        <v>0</v>
      </c>
      <c r="O39" s="13" t="s">
        <v>102</v>
      </c>
      <c r="P39" s="14">
        <f>COUNTIF(O$2:O$31,"="&amp;O39)/$B$32</f>
        <v>0</v>
      </c>
      <c r="Q39" s="16">
        <v>115</v>
      </c>
      <c r="R39" s="14">
        <f>COUNTIF(Q$2:Q$31,"="&amp;Q39)/$B$32</f>
        <v>0</v>
      </c>
      <c r="S39">
        <v>86</v>
      </c>
      <c r="T39" s="10">
        <f>COUNTIF(S$2:S$31,"="&amp;S39)/$B$32</f>
        <v>0</v>
      </c>
      <c r="U39" s="32">
        <v>200</v>
      </c>
      <c r="V39" s="18">
        <f>COUNTIF(U$2:U$31,"="&amp;U39)/$B$32</f>
        <v>0</v>
      </c>
      <c r="W39">
        <v>3.6</v>
      </c>
      <c r="X39" s="12">
        <f>COUNTIF(W$2:W$31,"="&amp;W39)/$B$32</f>
        <v>0</v>
      </c>
      <c r="Y39" s="4">
        <v>150</v>
      </c>
      <c r="Z39" s="14">
        <f>COUNTIF(Y$2:Y$31,"="&amp;Y39)/$B$32</f>
        <v>0</v>
      </c>
      <c r="AA39" s="33">
        <v>71200</v>
      </c>
      <c r="AB39" s="12">
        <f>COUNTIF(AA$2:AA$31,"="&amp;AA39)/$B$32</f>
        <v>0</v>
      </c>
      <c r="AC39" s="4">
        <v>14.68</v>
      </c>
      <c r="AD39" s="14">
        <f>COUNTIF(AC$2:AC$31,"="&amp;AC39)/$B$32</f>
        <v>0</v>
      </c>
      <c r="AE39" s="21" t="s">
        <v>99</v>
      </c>
      <c r="AF39" s="19">
        <f>COUNTIF(AE$2:AE$31,"="&amp;AE39)/$B$32</f>
        <v>0</v>
      </c>
      <c r="AG39" s="13" t="s">
        <v>96</v>
      </c>
      <c r="AH39" s="14">
        <f>COUNTIF(AG$2:AG$31,"="&amp;AG39)/$B$32</f>
        <v>0</v>
      </c>
      <c r="AI39" s="21" t="s">
        <v>61</v>
      </c>
      <c r="AJ39" s="14">
        <f>COUNTIF(AI$2:AI$31,"="&amp;AI39)/$B$32</f>
        <v>0</v>
      </c>
      <c r="AK39" s="16" t="s">
        <v>71</v>
      </c>
      <c r="AL39" s="14">
        <f>COUNTIF(AK$2:AK$31,"="&amp;AK39)/$B$32</f>
        <v>0</v>
      </c>
      <c r="AM39" s="25" t="s">
        <v>98</v>
      </c>
      <c r="AN39" s="14">
        <f>COUNTIF(AM$2:AM$31,"="&amp;AM39)/$B$32</f>
        <v>0</v>
      </c>
      <c r="AO39" s="16">
        <v>3600</v>
      </c>
      <c r="AP39" s="14">
        <f>COUNTIF(AO$2:AO$31,"="&amp;AO39)/$B$32</f>
        <v>0</v>
      </c>
      <c r="AQ39" s="25" t="s">
        <v>89</v>
      </c>
      <c r="AR39" s="14">
        <f>COUNTIF(AQ$2:AQ$31,"="&amp;AQ39)/$B$32</f>
        <v>0</v>
      </c>
      <c r="AS39" s="13" t="s">
        <v>80</v>
      </c>
      <c r="AT39" s="14">
        <f>COUNTIF(AS$2:AS$31,"="&amp;AS39)/$B$32</f>
        <v>0</v>
      </c>
      <c r="AU39" s="25" t="s">
        <v>51</v>
      </c>
      <c r="AV39" s="14">
        <f>COUNTIF(AU$2:AU$31,"="&amp;AU39)/$B$32</f>
        <v>0</v>
      </c>
      <c r="AW39" s="13" t="s">
        <v>52</v>
      </c>
      <c r="AX39" s="14">
        <f>COUNTIF(AW$2:AW$31,"="&amp;AW39)/$B$32</f>
        <v>0</v>
      </c>
      <c r="AY39" s="13" t="s">
        <v>65</v>
      </c>
      <c r="AZ39" s="14">
        <f>COUNTIF(AY$2:AY$31,"="&amp;AY39)/$B$32</f>
        <v>0</v>
      </c>
      <c r="BA39" s="13" t="s">
        <v>74</v>
      </c>
      <c r="BB39" s="14">
        <f>COUNTIF(BA$2:BA$31,"="&amp;BA39)/$B$32</f>
        <v>0</v>
      </c>
      <c r="BC39" s="13" t="s">
        <v>67</v>
      </c>
      <c r="BD39" s="14">
        <f>COUNTIF(BC$2:BC$31,"="&amp;BC39)/$B$32</f>
        <v>0</v>
      </c>
      <c r="BE39" s="13" t="s">
        <v>55</v>
      </c>
      <c r="BF39" s="14">
        <f>COUNTIF(BE$2:BE$31,"="&amp;BE39)/$B$32</f>
        <v>0</v>
      </c>
      <c r="BG39" s="13" t="s">
        <v>84</v>
      </c>
      <c r="BH39" s="14">
        <f>COUNTIF(BG$2:BG$31,"="&amp;BG39)/$B$32</f>
        <v>0</v>
      </c>
      <c r="BI39" s="13" t="s">
        <v>57</v>
      </c>
      <c r="BJ39" s="14">
        <f>COUNTIF(BI$2:BI$31,"="&amp;BI39)/$B$32</f>
        <v>0</v>
      </c>
      <c r="BK39" s="15">
        <v>40800400</v>
      </c>
      <c r="BL39" s="14">
        <f>COUNTIF(BK$2:BK$31,"="&amp;BK39)/$B$32</f>
        <v>0</v>
      </c>
    </row>
    <row r="40" spans="1:64" ht="15.75" x14ac:dyDescent="0.25">
      <c r="D40" s="1"/>
      <c r="E40" s="13" t="s">
        <v>86</v>
      </c>
      <c r="F40" s="14">
        <f>COUNTIF(E$2:E$31,"="&amp;E40)/$B$32</f>
        <v>0</v>
      </c>
      <c r="G40" s="15">
        <v>6435</v>
      </c>
      <c r="H40" s="14">
        <f>COUNTIF(G$2:G$31,"="&amp;G40)/$B$32</f>
        <v>0</v>
      </c>
      <c r="I40" s="17" t="s">
        <v>69</v>
      </c>
      <c r="J40" s="18">
        <f>COUNTIF(I$2:I$31,"="&amp;I40)/$B$32</f>
        <v>0</v>
      </c>
      <c r="K40" s="16">
        <v>7</v>
      </c>
      <c r="L40" s="14">
        <f>COUNTIF(K$2:K$31,"="&amp;K40)/$B$32</f>
        <v>0</v>
      </c>
      <c r="M40" s="16">
        <v>40</v>
      </c>
      <c r="N40" s="14">
        <f>COUNTIF(M$2:M$31,"="&amp;M40)/$B$32</f>
        <v>0</v>
      </c>
      <c r="O40" s="27" t="s">
        <v>58</v>
      </c>
      <c r="P40" s="18">
        <f>COUNTIF(O$2:O$31,"="&amp;O40)/$B$32</f>
        <v>0</v>
      </c>
      <c r="Q40" s="16">
        <v>227</v>
      </c>
      <c r="R40" s="14">
        <f>COUNTIF(Q$2:Q$31,"="&amp;Q40)/$B$32</f>
        <v>0</v>
      </c>
      <c r="S40" s="6">
        <v>205</v>
      </c>
      <c r="T40" s="14">
        <f>COUNTIF(S$2:S$31,"="&amp;S40)/$B$32</f>
        <v>0</v>
      </c>
      <c r="U40" s="6">
        <v>210</v>
      </c>
      <c r="V40" s="14">
        <f>COUNTIF(U$2:U$31,"="&amp;U40)/$B$32</f>
        <v>0</v>
      </c>
      <c r="W40">
        <v>3.8</v>
      </c>
      <c r="X40" s="12">
        <f>COUNTIF(W$2:W$31,"="&amp;W40)/$B$32</f>
        <v>0</v>
      </c>
      <c r="Y40" s="4">
        <v>11</v>
      </c>
      <c r="Z40" s="14">
        <f>COUNTIF(Y$2:Y$31,"="&amp;Y40)/$B$32</f>
        <v>0</v>
      </c>
      <c r="AA40" s="29">
        <v>7.12</v>
      </c>
      <c r="AB40" s="30">
        <f>COUNTIF(AA$2:AA$31,"="&amp;AA40)/$B$32</f>
        <v>0</v>
      </c>
      <c r="AC40" s="4">
        <v>14.618</v>
      </c>
      <c r="AD40" s="14">
        <f>COUNTIF(AC$2:AC$31,"="&amp;AC40)/$B$32</f>
        <v>0</v>
      </c>
      <c r="AE40" s="34" t="s">
        <v>46</v>
      </c>
      <c r="AF40" s="35">
        <f>COUNTIF(AE$2:AE$31,"="&amp;AE40)/$B$32</f>
        <v>0</v>
      </c>
      <c r="AG40" s="13" t="s">
        <v>60</v>
      </c>
      <c r="AH40" s="14">
        <f>COUNTIF(AG$2:AG$31,"="&amp;AG40)/$B$32</f>
        <v>0</v>
      </c>
      <c r="AI40" s="36">
        <v>12.9</v>
      </c>
      <c r="AJ40" s="18">
        <f>COUNTIF(AI$2:AI$31,"="&amp;AI40)/$B$32</f>
        <v>0</v>
      </c>
      <c r="AK40" s="16" t="s">
        <v>87</v>
      </c>
      <c r="AL40" s="10">
        <f>COUNTIF(AK$2:AK$31,"="&amp;AK40)/$B$32</f>
        <v>0</v>
      </c>
      <c r="AM40" s="26" t="s">
        <v>76</v>
      </c>
      <c r="AN40" s="18">
        <f>COUNTIF(AM$2:AM$31,"="&amp;AM40)/$B$32</f>
        <v>0</v>
      </c>
      <c r="AO40" s="37">
        <v>3.6</v>
      </c>
      <c r="AP40" s="14">
        <f>COUNTIF(AO$2:AO$31,"="&amp;AO40)/$B$32</f>
        <v>0</v>
      </c>
      <c r="AQ40" s="25" t="s">
        <v>62</v>
      </c>
      <c r="AR40" s="14">
        <f>COUNTIF(AQ$2:AQ$31,"="&amp;AQ40)/$B$32</f>
        <v>0</v>
      </c>
      <c r="AS40" s="13" t="s">
        <v>63</v>
      </c>
      <c r="AT40" s="14">
        <f>COUNTIF(AS$2:AS$31,"="&amp;AS40)/$B$32</f>
        <v>0</v>
      </c>
      <c r="AU40" s="25" t="s">
        <v>64</v>
      </c>
      <c r="AV40" s="14">
        <f>COUNTIF(AU$2:AU$31,"="&amp;AU40)/$B$32</f>
        <v>0</v>
      </c>
      <c r="AW40" s="27" t="s">
        <v>73</v>
      </c>
      <c r="AX40" s="18">
        <f>COUNTIF(AW$2:AW$31,"="&amp;AW40)/$B$32</f>
        <v>0</v>
      </c>
      <c r="AY40" s="13" t="s">
        <v>94</v>
      </c>
      <c r="AZ40" s="14">
        <f>COUNTIF(AY$2:AY$31,"="&amp;AY40)/$B$32</f>
        <v>0</v>
      </c>
      <c r="BA40" s="27" t="s">
        <v>82</v>
      </c>
      <c r="BB40" s="18">
        <f>COUNTIF(BA$2:BA$31,"="&amp;BA40)/$B$32</f>
        <v>0</v>
      </c>
      <c r="BC40" s="13" t="s">
        <v>91</v>
      </c>
      <c r="BD40" s="14">
        <f>COUNTIF(BC$2:BC$31,"="&amp;BC40)/$B$32</f>
        <v>0</v>
      </c>
      <c r="BE40" s="13" t="s">
        <v>42</v>
      </c>
      <c r="BF40" s="14">
        <f>COUNTIF(BE$2:BE$31,"="&amp;BE40)/$B$32</f>
        <v>0</v>
      </c>
      <c r="BG40" s="13" t="s">
        <v>75</v>
      </c>
      <c r="BH40" s="14">
        <f>COUNTIF(BG$2:BG$31,"="&amp;BG40)/$B$32</f>
        <v>0</v>
      </c>
      <c r="BI40" s="13" t="s">
        <v>43</v>
      </c>
      <c r="BJ40" s="14">
        <f>COUNTIF(BI$2:BI$31,"="&amp;BI40)/$B$32</f>
        <v>0</v>
      </c>
      <c r="BK40" s="15" t="s">
        <v>44</v>
      </c>
      <c r="BL40" s="14">
        <f>COUNTIF(BK$2:BK$31,"="&amp;BK40)/$B$32</f>
        <v>0</v>
      </c>
    </row>
    <row r="41" spans="1:64" ht="15.75" x14ac:dyDescent="0.25">
      <c r="D41" s="1"/>
      <c r="E41" s="13" t="s">
        <v>140</v>
      </c>
      <c r="F41" s="14">
        <f>100%-SUM(F37:F40)</f>
        <v>1</v>
      </c>
      <c r="G41" s="13" t="s">
        <v>140</v>
      </c>
      <c r="H41" s="14">
        <f t="shared" ref="H41" si="28">100%-SUM(H37:H40)</f>
        <v>1</v>
      </c>
      <c r="I41" s="13" t="s">
        <v>140</v>
      </c>
      <c r="J41" s="14">
        <f t="shared" ref="J41" si="29">100%-SUM(J37:J40)</f>
        <v>1</v>
      </c>
      <c r="K41" s="13" t="s">
        <v>140</v>
      </c>
      <c r="L41" s="14">
        <f t="shared" ref="L41" si="30">100%-SUM(L37:L40)</f>
        <v>1</v>
      </c>
      <c r="M41" s="13" t="s">
        <v>140</v>
      </c>
      <c r="N41" s="14">
        <f t="shared" ref="N41" si="31">100%-SUM(N37:N40)</f>
        <v>1</v>
      </c>
      <c r="O41" s="13" t="s">
        <v>140</v>
      </c>
      <c r="P41" s="14">
        <f t="shared" ref="P41" si="32">100%-SUM(P37:P40)</f>
        <v>1</v>
      </c>
      <c r="Q41" s="13" t="s">
        <v>140</v>
      </c>
      <c r="R41" s="14">
        <f t="shared" ref="R41" si="33">100%-SUM(R37:R40)</f>
        <v>1</v>
      </c>
      <c r="S41" s="13" t="s">
        <v>140</v>
      </c>
      <c r="T41" s="14">
        <f t="shared" ref="T41" si="34">100%-SUM(T37:T40)</f>
        <v>1</v>
      </c>
      <c r="U41" s="13" t="s">
        <v>140</v>
      </c>
      <c r="V41" s="14">
        <f t="shared" ref="V41" si="35">100%-SUM(V37:V40)</f>
        <v>1</v>
      </c>
      <c r="W41" s="13" t="s">
        <v>140</v>
      </c>
      <c r="X41" s="14">
        <f t="shared" ref="X41" si="36">100%-SUM(X37:X40)</f>
        <v>1</v>
      </c>
      <c r="Y41" s="13" t="s">
        <v>140</v>
      </c>
      <c r="Z41" s="14">
        <f t="shared" ref="Z41" si="37">100%-SUM(Z37:Z40)</f>
        <v>1</v>
      </c>
      <c r="AA41" s="13" t="s">
        <v>140</v>
      </c>
      <c r="AB41" s="14">
        <f t="shared" ref="AB41" si="38">100%-SUM(AB37:AB40)</f>
        <v>1</v>
      </c>
      <c r="AC41" s="13" t="s">
        <v>140</v>
      </c>
      <c r="AD41" s="14">
        <f t="shared" ref="AD41" si="39">100%-SUM(AD37:AD40)</f>
        <v>1</v>
      </c>
      <c r="AE41" s="13" t="s">
        <v>140</v>
      </c>
      <c r="AF41" s="14">
        <f t="shared" ref="AF41" si="40">100%-SUM(AF37:AF40)</f>
        <v>1</v>
      </c>
      <c r="AG41" s="13" t="s">
        <v>140</v>
      </c>
      <c r="AH41" s="14">
        <f t="shared" ref="AH41" si="41">100%-SUM(AH37:AH40)</f>
        <v>1</v>
      </c>
      <c r="AI41" s="13" t="s">
        <v>140</v>
      </c>
      <c r="AJ41" s="14">
        <f t="shared" ref="AJ41" si="42">100%-SUM(AJ37:AJ40)</f>
        <v>1</v>
      </c>
      <c r="AK41" s="13" t="s">
        <v>140</v>
      </c>
      <c r="AL41" s="14">
        <f t="shared" ref="AL41" si="43">100%-SUM(AL37:AL40)</f>
        <v>1</v>
      </c>
      <c r="AM41" s="13" t="s">
        <v>140</v>
      </c>
      <c r="AN41" s="14">
        <f t="shared" ref="AN41" si="44">100%-SUM(AN37:AN40)</f>
        <v>1</v>
      </c>
      <c r="AO41" s="13" t="s">
        <v>140</v>
      </c>
      <c r="AP41" s="14">
        <f t="shared" ref="AP41" si="45">100%-SUM(AP37:AP40)</f>
        <v>1</v>
      </c>
      <c r="AQ41" s="13" t="s">
        <v>140</v>
      </c>
      <c r="AR41" s="14">
        <f t="shared" ref="AR41" si="46">100%-SUM(AR37:AR40)</f>
        <v>1</v>
      </c>
      <c r="AS41" s="13" t="s">
        <v>140</v>
      </c>
      <c r="AT41" s="14">
        <f t="shared" ref="AT41" si="47">100%-SUM(AT37:AT40)</f>
        <v>1</v>
      </c>
      <c r="AU41" s="13" t="s">
        <v>140</v>
      </c>
      <c r="AV41" s="14">
        <f t="shared" ref="AV41" si="48">100%-SUM(AV37:AV40)</f>
        <v>1</v>
      </c>
      <c r="AW41" s="13" t="s">
        <v>140</v>
      </c>
      <c r="AX41" s="14">
        <f t="shared" ref="AX41" si="49">100%-SUM(AX37:AX40)</f>
        <v>1</v>
      </c>
      <c r="AY41" s="13" t="s">
        <v>140</v>
      </c>
      <c r="AZ41" s="14">
        <f t="shared" ref="AZ41" si="50">100%-SUM(AZ37:AZ40)</f>
        <v>1</v>
      </c>
      <c r="BA41" s="13" t="s">
        <v>140</v>
      </c>
      <c r="BB41" s="14">
        <f t="shared" ref="BB41" si="51">100%-SUM(BB37:BB40)</f>
        <v>1</v>
      </c>
      <c r="BC41" s="13" t="s">
        <v>140</v>
      </c>
      <c r="BD41" s="14">
        <f t="shared" ref="BD41" si="52">100%-SUM(BD37:BD40)</f>
        <v>1</v>
      </c>
      <c r="BE41" s="13" t="s">
        <v>140</v>
      </c>
      <c r="BF41" s="14">
        <f t="shared" ref="BF41" si="53">100%-SUM(BF37:BF40)</f>
        <v>1</v>
      </c>
      <c r="BG41" s="13" t="s">
        <v>140</v>
      </c>
      <c r="BH41" s="14">
        <f t="shared" ref="BH41" si="54">100%-SUM(BH37:BH40)</f>
        <v>1</v>
      </c>
      <c r="BI41" s="13" t="s">
        <v>140</v>
      </c>
      <c r="BJ41" s="14">
        <f t="shared" ref="BJ41" si="55">100%-SUM(BJ37:BJ40)</f>
        <v>1</v>
      </c>
      <c r="BK41" s="13" t="s">
        <v>140</v>
      </c>
      <c r="BL41" s="14">
        <f t="shared" ref="BL41" si="56">100%-SUM(BL37:BL40)</f>
        <v>1</v>
      </c>
    </row>
    <row r="42" spans="1:64" ht="15.75" x14ac:dyDescent="0.25">
      <c r="A42" s="40" t="s">
        <v>137</v>
      </c>
      <c r="B42" s="40"/>
      <c r="C42" s="40"/>
    </row>
    <row r="43" spans="1:64" ht="15.75" x14ac:dyDescent="0.25">
      <c r="A43" s="41" t="s">
        <v>138</v>
      </c>
      <c r="B43" s="41"/>
      <c r="C43" s="41"/>
    </row>
    <row r="44" spans="1:64" ht="15.75" x14ac:dyDescent="0.25">
      <c r="A44" s="42" t="s">
        <v>139</v>
      </c>
      <c r="B44" s="42"/>
      <c r="C44" s="42"/>
    </row>
  </sheetData>
  <autoFilter ref="A1:BL31" xr:uid="{6201D53D-82BA-40F0-9CE1-83D744E1E6D0}"/>
  <phoneticPr fontId="3" type="noConversion"/>
  <conditionalFormatting sqref="D2:D31">
    <cfRule type="cellIs" dxfId="5" priority="1" operator="greaterThan">
      <formula>17</formula>
    </cfRule>
    <cfRule type="cellIs" dxfId="4" priority="2" operator="between">
      <formula>10</formula>
      <formula>17</formula>
    </cfRule>
    <cfRule type="cellIs" dxfId="3" priority="3" operator="lessThan">
      <formula>10</formula>
    </cfRule>
  </conditionalFormatting>
  <conditionalFormatting sqref="E35:BL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0EA56E-69EC-478C-A5B4-F715DA9DFAD8}">
  <dimension ref="A1:AZ44"/>
  <sheetViews>
    <sheetView workbookViewId="0">
      <pane ySplit="1" topLeftCell="A2" activePane="bottomLeft" state="frozen"/>
      <selection pane="bottomLeft" activeCell="A2" sqref="A2"/>
    </sheetView>
  </sheetViews>
  <sheetFormatPr baseColWidth="10" defaultRowHeight="15" x14ac:dyDescent="0.25"/>
  <sheetData>
    <row r="1" spans="1:52" ht="15.7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144</v>
      </c>
      <c r="F1" s="3" t="s">
        <v>103</v>
      </c>
      <c r="G1" s="2" t="s">
        <v>145</v>
      </c>
      <c r="H1" s="3" t="s">
        <v>104</v>
      </c>
      <c r="I1" s="2" t="s">
        <v>146</v>
      </c>
      <c r="J1" s="3" t="s">
        <v>105</v>
      </c>
      <c r="K1" s="2" t="s">
        <v>147</v>
      </c>
      <c r="L1" s="3" t="s">
        <v>106</v>
      </c>
      <c r="M1" s="2" t="s">
        <v>148</v>
      </c>
      <c r="N1" s="3" t="s">
        <v>107</v>
      </c>
      <c r="O1" s="2" t="s">
        <v>149</v>
      </c>
      <c r="P1" s="3" t="s">
        <v>108</v>
      </c>
      <c r="Q1" s="2" t="s">
        <v>150</v>
      </c>
      <c r="R1" s="3" t="s">
        <v>109</v>
      </c>
      <c r="S1" s="2" t="s">
        <v>151</v>
      </c>
      <c r="T1" s="3" t="s">
        <v>110</v>
      </c>
      <c r="U1" s="2" t="s">
        <v>152</v>
      </c>
      <c r="V1" s="3" t="s">
        <v>111</v>
      </c>
      <c r="W1" s="2" t="s">
        <v>153</v>
      </c>
      <c r="X1" s="3" t="s">
        <v>112</v>
      </c>
      <c r="Y1" s="2" t="s">
        <v>154</v>
      </c>
      <c r="Z1" s="3" t="s">
        <v>113</v>
      </c>
      <c r="AA1" s="2" t="s">
        <v>155</v>
      </c>
      <c r="AB1" s="3" t="s">
        <v>114</v>
      </c>
      <c r="AC1" s="2" t="s">
        <v>156</v>
      </c>
      <c r="AD1" s="3" t="s">
        <v>115</v>
      </c>
      <c r="AE1" s="2" t="s">
        <v>157</v>
      </c>
      <c r="AF1" s="3" t="s">
        <v>116</v>
      </c>
      <c r="AG1" s="2" t="s">
        <v>158</v>
      </c>
      <c r="AH1" s="3" t="s">
        <v>117</v>
      </c>
      <c r="AI1" s="2" t="s">
        <v>159</v>
      </c>
      <c r="AJ1" s="3" t="s">
        <v>118</v>
      </c>
      <c r="AK1" s="2" t="s">
        <v>160</v>
      </c>
      <c r="AL1" s="3" t="s">
        <v>119</v>
      </c>
      <c r="AM1" s="2" t="s">
        <v>161</v>
      </c>
      <c r="AN1" s="3" t="s">
        <v>120</v>
      </c>
      <c r="AO1" s="2" t="s">
        <v>162</v>
      </c>
      <c r="AP1" s="3" t="s">
        <v>121</v>
      </c>
      <c r="AQ1" s="2" t="s">
        <v>163</v>
      </c>
      <c r="AR1" s="3" t="s">
        <v>122</v>
      </c>
      <c r="AS1" s="2" t="s">
        <v>164</v>
      </c>
      <c r="AT1" s="3" t="s">
        <v>123</v>
      </c>
      <c r="AU1" s="2" t="s">
        <v>165</v>
      </c>
      <c r="AV1" s="3" t="s">
        <v>124</v>
      </c>
      <c r="AW1" s="2" t="s">
        <v>166</v>
      </c>
      <c r="AX1" s="3" t="s">
        <v>125</v>
      </c>
      <c r="AY1" s="2" t="s">
        <v>167</v>
      </c>
      <c r="AZ1" s="3" t="s">
        <v>126</v>
      </c>
    </row>
    <row r="2" spans="1:52" x14ac:dyDescent="0.25">
      <c r="A2" t="s">
        <v>142</v>
      </c>
    </row>
    <row r="32" spans="1:52" ht="15.75" x14ac:dyDescent="0.25">
      <c r="A32" s="6" t="s">
        <v>133</v>
      </c>
      <c r="B32">
        <f>COUNTA(A2:A31)</f>
        <v>1</v>
      </c>
      <c r="C32" s="6"/>
      <c r="D32" s="6" t="s">
        <v>143</v>
      </c>
      <c r="E32" s="4"/>
      <c r="F32" s="5">
        <f>SUM(F2:F31)</f>
        <v>0</v>
      </c>
      <c r="G32" s="4"/>
      <c r="H32" s="5">
        <f>SUM(H2:H31)</f>
        <v>0</v>
      </c>
      <c r="I32" s="4"/>
      <c r="J32" s="5">
        <f>SUM(J2:J31)</f>
        <v>0</v>
      </c>
      <c r="K32" s="4"/>
      <c r="L32" s="5">
        <f>SUM(L2:L31)</f>
        <v>0</v>
      </c>
      <c r="M32" s="4"/>
      <c r="N32" s="5">
        <f>SUM(N2:N31)</f>
        <v>0</v>
      </c>
      <c r="P32">
        <f>SUM(P2:P31)</f>
        <v>0</v>
      </c>
      <c r="Q32" s="4"/>
      <c r="R32" s="5">
        <f>SUM(R2:R31)</f>
        <v>0</v>
      </c>
      <c r="T32">
        <f>SUM(T2:T31)</f>
        <v>0</v>
      </c>
      <c r="U32" s="4"/>
      <c r="V32" s="5">
        <f>SUM(V2:V31)</f>
        <v>0</v>
      </c>
      <c r="X32">
        <f>SUM(X2:X31)</f>
        <v>0</v>
      </c>
      <c r="Y32" s="4"/>
      <c r="Z32" s="5">
        <f>SUM(Z2:Z31)</f>
        <v>0</v>
      </c>
      <c r="AB32">
        <f>SUM(AB2:AB31)</f>
        <v>0</v>
      </c>
      <c r="AC32" s="4"/>
      <c r="AD32" s="5">
        <f>SUM(AD2:AD31)</f>
        <v>0</v>
      </c>
      <c r="AF32">
        <f>SUM(AF2:AF31)</f>
        <v>0</v>
      </c>
      <c r="AG32" s="4"/>
      <c r="AH32" s="5">
        <f>SUM(AH2:AH31)</f>
        <v>0</v>
      </c>
      <c r="AJ32">
        <f>SUM(AJ2:AJ31)</f>
        <v>0</v>
      </c>
      <c r="AK32" s="4"/>
      <c r="AL32" s="5">
        <f>SUM(AL2:AL31)</f>
        <v>0</v>
      </c>
      <c r="AN32">
        <f>SUM(AN2:AN31)</f>
        <v>0</v>
      </c>
      <c r="AO32" s="4"/>
      <c r="AP32" s="5">
        <f>SUM(AP2:AP31)</f>
        <v>0</v>
      </c>
      <c r="AQ32" s="4"/>
      <c r="AR32" s="5">
        <f>SUM(AR2:AR31)</f>
        <v>0</v>
      </c>
      <c r="AT32">
        <f>SUM(AT2:AT31)</f>
        <v>0</v>
      </c>
      <c r="AU32" s="4"/>
      <c r="AV32" s="5">
        <f>SUM(AV2:AV31)</f>
        <v>0</v>
      </c>
      <c r="AX32">
        <f>SUM(AX2:AX31)</f>
        <v>0</v>
      </c>
      <c r="AY32" s="4"/>
      <c r="AZ32" s="5">
        <f>SUM(AZ2:AZ31)</f>
        <v>0</v>
      </c>
    </row>
    <row r="33" spans="1:52" ht="15.75" x14ac:dyDescent="0.25">
      <c r="A33" s="38" t="s">
        <v>134</v>
      </c>
      <c r="B33" s="1"/>
      <c r="C33" s="1"/>
      <c r="D33" s="1"/>
      <c r="E33" s="7"/>
      <c r="F33" s="8">
        <f>F32/$B32</f>
        <v>0</v>
      </c>
      <c r="G33" s="7"/>
      <c r="H33" s="8">
        <f>H32/$B$32</f>
        <v>0</v>
      </c>
      <c r="I33" s="7"/>
      <c r="J33" s="8">
        <f>J32/$B$32</f>
        <v>0</v>
      </c>
      <c r="K33" s="7"/>
      <c r="L33" s="8">
        <f>L32/$B$32</f>
        <v>0</v>
      </c>
      <c r="M33" s="7"/>
      <c r="N33" s="8">
        <f>N32/$B$32</f>
        <v>0</v>
      </c>
      <c r="O33" s="1"/>
      <c r="P33" s="9">
        <f>P32/$B$32</f>
        <v>0</v>
      </c>
      <c r="Q33" s="7"/>
      <c r="R33" s="8">
        <f>R32/$B$32</f>
        <v>0</v>
      </c>
      <c r="S33" s="1"/>
      <c r="T33" s="9">
        <f>T32/$B$32</f>
        <v>0</v>
      </c>
      <c r="U33" s="7"/>
      <c r="V33" s="8">
        <f>V32/$B$32</f>
        <v>0</v>
      </c>
      <c r="W33" s="1"/>
      <c r="X33" s="9">
        <f>X32/$B$32</f>
        <v>0</v>
      </c>
      <c r="Y33" s="7"/>
      <c r="Z33" s="8">
        <f>Z32/$B$32</f>
        <v>0</v>
      </c>
      <c r="AA33" s="1"/>
      <c r="AB33" s="9">
        <f>AB32/$B$32</f>
        <v>0</v>
      </c>
      <c r="AC33" s="7"/>
      <c r="AD33" s="8">
        <f>AD32/$B$32</f>
        <v>0</v>
      </c>
      <c r="AE33" s="1"/>
      <c r="AF33" s="9">
        <f>AF32/$B$32</f>
        <v>0</v>
      </c>
      <c r="AG33" s="7"/>
      <c r="AH33" s="8">
        <f>AH32/$B$32</f>
        <v>0</v>
      </c>
      <c r="AI33" s="1"/>
      <c r="AJ33" s="9">
        <f>AJ32/$B$32</f>
        <v>0</v>
      </c>
      <c r="AK33" s="7"/>
      <c r="AL33" s="8">
        <f>AL32/$B$32</f>
        <v>0</v>
      </c>
      <c r="AM33" s="1"/>
      <c r="AN33" s="9">
        <f>AN32/$B$32</f>
        <v>0</v>
      </c>
      <c r="AO33" s="7"/>
      <c r="AP33" s="8">
        <f>AP32/$B$32</f>
        <v>0</v>
      </c>
      <c r="AQ33" s="7"/>
      <c r="AR33" s="8">
        <f>AR32/$B$32</f>
        <v>0</v>
      </c>
      <c r="AS33" s="1"/>
      <c r="AT33" s="9">
        <f>AT32/$B$32</f>
        <v>0</v>
      </c>
      <c r="AU33" s="7"/>
      <c r="AV33" s="8">
        <f>AV32/$B$32</f>
        <v>0</v>
      </c>
      <c r="AW33" s="1"/>
      <c r="AX33" s="9">
        <f>AX32/$B$32</f>
        <v>0</v>
      </c>
      <c r="AY33" s="7"/>
      <c r="AZ33" s="8">
        <f>AZ32/$B$32</f>
        <v>0</v>
      </c>
    </row>
    <row r="34" spans="1:52" ht="15.75" x14ac:dyDescent="0.25">
      <c r="A34" s="6" t="s">
        <v>135</v>
      </c>
      <c r="D34" s="1"/>
      <c r="E34" s="4"/>
      <c r="F34" s="10">
        <v>0.747</v>
      </c>
      <c r="G34" s="11"/>
      <c r="H34" s="10">
        <v>0.67600000000000005</v>
      </c>
      <c r="I34" s="11"/>
      <c r="J34" s="10">
        <v>0.65500000000000003</v>
      </c>
      <c r="K34" s="11"/>
      <c r="L34" s="10">
        <v>0.77800000000000002</v>
      </c>
      <c r="M34" s="11"/>
      <c r="N34" s="10">
        <v>0.92400000000000004</v>
      </c>
      <c r="O34" s="12"/>
      <c r="P34" s="12">
        <v>0.501</v>
      </c>
      <c r="Q34" s="11"/>
      <c r="R34" s="10">
        <v>0.88600000000000001</v>
      </c>
      <c r="S34" s="12"/>
      <c r="T34" s="12">
        <v>0.35399999999999998</v>
      </c>
      <c r="U34" s="11"/>
      <c r="V34" s="10">
        <v>0.52500000000000002</v>
      </c>
      <c r="W34" s="12"/>
      <c r="X34" s="12">
        <v>0.25600000000000001</v>
      </c>
      <c r="Y34" s="11"/>
      <c r="Z34" s="10">
        <v>0.78100000000000003</v>
      </c>
      <c r="AA34" s="12"/>
      <c r="AB34" s="12">
        <v>0.64100000000000001</v>
      </c>
      <c r="AC34" s="11"/>
      <c r="AD34" s="10">
        <v>0.82299999999999995</v>
      </c>
      <c r="AE34" s="12"/>
      <c r="AF34" s="12">
        <v>0.64900000000000002</v>
      </c>
      <c r="AG34" s="11"/>
      <c r="AH34" s="10">
        <v>0.75900000000000001</v>
      </c>
      <c r="AI34" s="12"/>
      <c r="AJ34" s="12">
        <v>0.499</v>
      </c>
      <c r="AK34" s="11"/>
      <c r="AL34" s="10">
        <v>0.54200000000000004</v>
      </c>
      <c r="AM34" s="12"/>
      <c r="AN34" s="12">
        <v>0.76700000000000002</v>
      </c>
      <c r="AO34" s="11"/>
      <c r="AP34" s="10">
        <v>0.39800000000000002</v>
      </c>
      <c r="AQ34" s="11"/>
      <c r="AR34" s="10">
        <v>0.57399999999999995</v>
      </c>
      <c r="AS34" s="12"/>
      <c r="AT34" s="12">
        <v>0.82</v>
      </c>
      <c r="AU34" s="11"/>
      <c r="AV34" s="10">
        <v>0.68799999999999994</v>
      </c>
      <c r="AW34" s="12"/>
      <c r="AX34" s="12">
        <v>0.747</v>
      </c>
      <c r="AY34" s="11"/>
      <c r="AZ34" s="10">
        <v>0.41199999999999998</v>
      </c>
    </row>
    <row r="35" spans="1:52" ht="15.75" x14ac:dyDescent="0.25">
      <c r="A35" s="39" t="s">
        <v>136</v>
      </c>
      <c r="D35" s="1"/>
      <c r="E35" s="4"/>
      <c r="F35" s="10">
        <f>F33-F34</f>
        <v>-0.747</v>
      </c>
      <c r="G35" s="4"/>
      <c r="H35" s="10">
        <f>H33-H34</f>
        <v>-0.67600000000000005</v>
      </c>
      <c r="I35" s="4"/>
      <c r="J35" s="10">
        <f t="shared" ref="J35" si="0">J33-J34</f>
        <v>-0.65500000000000003</v>
      </c>
      <c r="K35" s="4"/>
      <c r="L35" s="10">
        <f t="shared" ref="L35" si="1">L33-L34</f>
        <v>-0.77800000000000002</v>
      </c>
      <c r="M35" s="4"/>
      <c r="N35" s="10">
        <f t="shared" ref="N35" si="2">N33-N34</f>
        <v>-0.92400000000000004</v>
      </c>
      <c r="O35" s="4"/>
      <c r="P35" s="10">
        <f t="shared" ref="P35" si="3">P33-P34</f>
        <v>-0.501</v>
      </c>
      <c r="Q35" s="4"/>
      <c r="R35" s="10">
        <f t="shared" ref="R35" si="4">R33-R34</f>
        <v>-0.88600000000000001</v>
      </c>
      <c r="S35" s="4"/>
      <c r="T35" s="10">
        <f t="shared" ref="T35" si="5">T33-T34</f>
        <v>-0.35399999999999998</v>
      </c>
      <c r="U35" s="4"/>
      <c r="V35" s="10">
        <f t="shared" ref="V35" si="6">V33-V34</f>
        <v>-0.52500000000000002</v>
      </c>
      <c r="W35" s="4"/>
      <c r="X35" s="10">
        <f t="shared" ref="X35" si="7">X33-X34</f>
        <v>-0.25600000000000001</v>
      </c>
      <c r="Y35" s="4"/>
      <c r="Z35" s="10">
        <f t="shared" ref="Z35" si="8">Z33-Z34</f>
        <v>-0.78100000000000003</v>
      </c>
      <c r="AA35" s="4"/>
      <c r="AB35" s="10">
        <f t="shared" ref="AB35" si="9">AB33-AB34</f>
        <v>-0.64100000000000001</v>
      </c>
      <c r="AC35" s="4"/>
      <c r="AD35" s="10">
        <f t="shared" ref="AD35" si="10">AD33-AD34</f>
        <v>-0.82299999999999995</v>
      </c>
      <c r="AE35" s="4"/>
      <c r="AF35" s="10">
        <f t="shared" ref="AF35" si="11">AF33-AF34</f>
        <v>-0.64900000000000002</v>
      </c>
      <c r="AG35" s="4"/>
      <c r="AH35" s="10">
        <f t="shared" ref="AH35" si="12">AH33-AH34</f>
        <v>-0.75900000000000001</v>
      </c>
      <c r="AI35" s="4"/>
      <c r="AJ35" s="10">
        <f t="shared" ref="AJ35" si="13">AJ33-AJ34</f>
        <v>-0.499</v>
      </c>
      <c r="AK35" s="4"/>
      <c r="AL35" s="10">
        <f t="shared" ref="AL35" si="14">AL33-AL34</f>
        <v>-0.54200000000000004</v>
      </c>
      <c r="AM35" s="4"/>
      <c r="AN35" s="10">
        <f t="shared" ref="AN35" si="15">AN33-AN34</f>
        <v>-0.76700000000000002</v>
      </c>
      <c r="AO35" s="4"/>
      <c r="AP35" s="10">
        <f t="shared" ref="AP35" si="16">AP33-AP34</f>
        <v>-0.39800000000000002</v>
      </c>
      <c r="AQ35" s="4"/>
      <c r="AR35" s="10">
        <f t="shared" ref="AR35" si="17">AR33-AR34</f>
        <v>-0.57399999999999995</v>
      </c>
      <c r="AS35" s="4"/>
      <c r="AT35" s="10">
        <f t="shared" ref="AT35" si="18">AT33-AT34</f>
        <v>-0.82</v>
      </c>
      <c r="AU35" s="4"/>
      <c r="AV35" s="10">
        <f t="shared" ref="AV35" si="19">AV33-AV34</f>
        <v>-0.68799999999999994</v>
      </c>
      <c r="AW35" s="4"/>
      <c r="AX35" s="10">
        <f t="shared" ref="AX35" si="20">AX33-AX34</f>
        <v>-0.747</v>
      </c>
      <c r="AY35" s="4"/>
      <c r="AZ35" s="10">
        <f t="shared" ref="AZ35" si="21">AZ33-AZ34</f>
        <v>-0.41199999999999998</v>
      </c>
    </row>
    <row r="36" spans="1:52" ht="15.75" x14ac:dyDescent="0.25">
      <c r="D36" s="1"/>
      <c r="E36" s="4"/>
      <c r="F36" s="5"/>
      <c r="G36" s="4"/>
      <c r="H36" s="5"/>
      <c r="I36" s="4"/>
      <c r="J36" s="5"/>
      <c r="K36" s="4"/>
      <c r="L36" s="5"/>
      <c r="M36" s="4"/>
      <c r="N36" s="5"/>
      <c r="Q36" s="4"/>
      <c r="R36" s="5"/>
      <c r="U36" s="4"/>
      <c r="V36" s="5"/>
      <c r="Y36" s="4"/>
      <c r="Z36" s="5"/>
      <c r="AC36" s="4"/>
      <c r="AD36" s="5"/>
      <c r="AG36" s="4"/>
      <c r="AH36" s="5"/>
      <c r="AK36" s="4"/>
      <c r="AL36" s="5"/>
      <c r="AO36" s="4"/>
      <c r="AP36" s="5"/>
      <c r="AQ36" s="4"/>
      <c r="AR36" s="5"/>
      <c r="AU36" s="4"/>
      <c r="AV36" s="5"/>
      <c r="AY36" s="4"/>
      <c r="AZ36" s="5"/>
    </row>
    <row r="37" spans="1:52" ht="15.75" x14ac:dyDescent="0.25">
      <c r="D37" s="1"/>
      <c r="E37" t="s">
        <v>169</v>
      </c>
      <c r="F37" s="44">
        <f>COUNTIF(E$2:E$31,"="&amp;E37)/$B$32</f>
        <v>0</v>
      </c>
      <c r="G37" t="s">
        <v>172</v>
      </c>
      <c r="H37" s="44">
        <f>COUNTIF(G$2:G$31,"="&amp;G37)/$B$32</f>
        <v>0</v>
      </c>
      <c r="I37" t="s">
        <v>176</v>
      </c>
      <c r="J37" s="46">
        <f>COUNTIF(I$2:I$31,"="&amp;I37)/$B$32</f>
        <v>0</v>
      </c>
      <c r="K37" t="s">
        <v>180</v>
      </c>
      <c r="L37" s="44">
        <f>COUNTIF(K$2:K$31,"="&amp;K37)/$B$32</f>
        <v>0</v>
      </c>
      <c r="M37" s="29" t="s">
        <v>184</v>
      </c>
      <c r="N37" s="18">
        <f>COUNTIF(M$2:M$31,"="&amp;M37)/$B$32</f>
        <v>0</v>
      </c>
      <c r="O37" s="43" t="s">
        <v>188</v>
      </c>
      <c r="P37" s="44">
        <f>COUNTIF(O$2:O$31,"="&amp;O37)/$B$32</f>
        <v>0</v>
      </c>
      <c r="Q37" s="45" t="s">
        <v>191</v>
      </c>
      <c r="R37" s="44">
        <f>COUNTIF(Q$2:Q$31,"="&amp;Q37)/$B$32</f>
        <v>0</v>
      </c>
      <c r="S37" s="47"/>
      <c r="T37" s="46"/>
      <c r="U37" s="48" t="s">
        <v>195</v>
      </c>
      <c r="V37" s="44">
        <f>COUNTIF(U$2:U$31,"="&amp;U37)/$B$32</f>
        <v>0</v>
      </c>
      <c r="W37" s="48"/>
      <c r="X37" s="49"/>
      <c r="Y37" s="20" t="s">
        <v>199</v>
      </c>
      <c r="Z37" s="18">
        <f>COUNTIF(Y$2:Y$31,"="&amp;Y37)/$B$32</f>
        <v>0</v>
      </c>
      <c r="AA37" s="29" t="s">
        <v>202</v>
      </c>
      <c r="AB37" s="35">
        <f>COUNTIF(AA$2:AA$31,"="&amp;AA37)/$B$32</f>
        <v>0</v>
      </c>
      <c r="AC37" s="50" t="s">
        <v>206</v>
      </c>
      <c r="AD37" s="44">
        <f>COUNTIF(AC$2:AC$31,"="&amp;AC37)/$B$32</f>
        <v>0</v>
      </c>
      <c r="AE37" s="34" t="s">
        <v>210</v>
      </c>
      <c r="AF37" s="35">
        <f>COUNTIF(AE$2:AE$31,"="&amp;AE37)/$B$32</f>
        <v>0</v>
      </c>
      <c r="AG37" s="4" t="s">
        <v>214</v>
      </c>
      <c r="AH37" s="44">
        <f>COUNTIF(AG$2:AG$31,"="&amp;AG37)/$B$32</f>
        <v>0</v>
      </c>
      <c r="AI37" s="52" t="s">
        <v>218</v>
      </c>
      <c r="AJ37" s="44">
        <f>COUNTIF(AI$2:AI$31,"="&amp;AI37)/$B$32</f>
        <v>0</v>
      </c>
      <c r="AK37" s="45"/>
      <c r="AL37" s="46"/>
      <c r="AM37" s="53" t="s">
        <v>222</v>
      </c>
      <c r="AN37" s="44">
        <f>COUNTIF(AM$2:AM$31,"="&amp;AM37)/$B$32</f>
        <v>0</v>
      </c>
      <c r="AO37" s="45" t="s">
        <v>226</v>
      </c>
      <c r="AP37" s="44">
        <f>COUNTIF(AO$2:AO$31,"="&amp;AO37)/$B$32</f>
        <v>0</v>
      </c>
      <c r="AQ37" s="53" t="s">
        <v>230</v>
      </c>
      <c r="AR37" s="44">
        <f>COUNTIF(AQ$2:AQ$31,"="&amp;AQ37)/$B$32</f>
        <v>0</v>
      </c>
      <c r="AS37" s="43" t="s">
        <v>231</v>
      </c>
      <c r="AT37" s="44">
        <f>COUNTIF(AS$2:AS$31,"="&amp;AS37)/$B$32</f>
        <v>0</v>
      </c>
      <c r="AU37" s="26" t="s">
        <v>236</v>
      </c>
      <c r="AV37" s="18">
        <f>COUNTIF(AU$2:AU$31,"="&amp;AU37)/$B$32</f>
        <v>0</v>
      </c>
      <c r="AW37" s="43" t="s">
        <v>240</v>
      </c>
      <c r="AX37" s="44">
        <f>COUNTIF(AW$2:AW$31,"="&amp;AW37)/$B$32</f>
        <v>0</v>
      </c>
      <c r="AY37" s="43" t="s">
        <v>244</v>
      </c>
      <c r="AZ37" s="44">
        <f>COUNTIF(AY$2:AY$31,"="&amp;AY37)/$B$32</f>
        <v>0</v>
      </c>
    </row>
    <row r="38" spans="1:52" ht="15.75" x14ac:dyDescent="0.25">
      <c r="D38" s="1"/>
      <c r="E38" t="s">
        <v>170</v>
      </c>
      <c r="F38" s="44">
        <f>COUNTIF(E$2:E$31,"="&amp;E38)/$B$32</f>
        <v>0</v>
      </c>
      <c r="G38" s="29" t="s">
        <v>173</v>
      </c>
      <c r="H38" s="18">
        <f>COUNTIF(G$2:G$31,"="&amp;G38)/$B$32</f>
        <v>0</v>
      </c>
      <c r="I38" s="29" t="s">
        <v>177</v>
      </c>
      <c r="J38" s="24">
        <f>COUNTIF(I$2:I$31,"="&amp;I38)/$B$32</f>
        <v>0</v>
      </c>
      <c r="K38" s="29" t="s">
        <v>181</v>
      </c>
      <c r="L38" s="18">
        <f>COUNTIF(K$2:K$31,"="&amp;K38)/$B$32</f>
        <v>0</v>
      </c>
      <c r="M38" t="s">
        <v>185</v>
      </c>
      <c r="N38" s="44">
        <f>COUNTIF(M$2:M$31,"="&amp;M38)/$B$32</f>
        <v>0</v>
      </c>
      <c r="O38" s="43" t="s">
        <v>189</v>
      </c>
      <c r="P38" s="44">
        <f>COUNTIF(O$2:O$31,"="&amp;O38)/$B$32</f>
        <v>0</v>
      </c>
      <c r="Q38" s="45" t="s">
        <v>192</v>
      </c>
      <c r="R38" s="44">
        <f>COUNTIF(Q$2:Q$31,"="&amp;Q38)/$B$32</f>
        <v>0</v>
      </c>
      <c r="S38" s="47"/>
      <c r="T38" s="46"/>
      <c r="U38" s="32" t="s">
        <v>196</v>
      </c>
      <c r="V38" s="18">
        <f>COUNTIF(U$2:U$31,"="&amp;U38)/$B$32</f>
        <v>0</v>
      </c>
      <c r="W38" s="47"/>
      <c r="X38" s="54"/>
      <c r="Y38" s="50" t="s">
        <v>200</v>
      </c>
      <c r="Z38" s="44">
        <f>COUNTIF(Y$2:Y$31,"="&amp;Y38)/$B$32</f>
        <v>0</v>
      </c>
      <c r="AA38" t="s">
        <v>203</v>
      </c>
      <c r="AB38" s="49">
        <f>COUNTIF(AA$2:AA$31,"="&amp;AA38)/$B$32</f>
        <v>0</v>
      </c>
      <c r="AC38" s="50" t="s">
        <v>207</v>
      </c>
      <c r="AD38" s="44">
        <f>COUNTIF(AC$2:AC$31,"="&amp;AC38)/$B$32</f>
        <v>0</v>
      </c>
      <c r="AE38" t="s">
        <v>212</v>
      </c>
      <c r="AF38" s="49">
        <f>COUNTIF(AE$2:AE$31,"="&amp;AE40)/$B$32</f>
        <v>0</v>
      </c>
      <c r="AG38" s="4" t="s">
        <v>215</v>
      </c>
      <c r="AH38" s="44">
        <f>COUNTIF(AG$2:AG$31,"="&amp;AG38)/$B$32</f>
        <v>0</v>
      </c>
      <c r="AI38" s="52" t="s">
        <v>219</v>
      </c>
      <c r="AJ38" s="44">
        <f>COUNTIF(AI$2:AI$31,"="&amp;AI38)/$B$32</f>
        <v>0</v>
      </c>
      <c r="AK38" s="45"/>
      <c r="AL38" s="46"/>
      <c r="AM38" s="53" t="s">
        <v>223</v>
      </c>
      <c r="AN38" s="44">
        <f>COUNTIF(AM$2:AM$31,"="&amp;AM38)/$B$32</f>
        <v>0</v>
      </c>
      <c r="AO38" s="45" t="s">
        <v>227</v>
      </c>
      <c r="AP38" s="44">
        <f>COUNTIF(AO$2:AO$31,"="&amp;AO38)/$B$32</f>
        <v>0</v>
      </c>
      <c r="AQ38" s="26" t="s">
        <v>231</v>
      </c>
      <c r="AR38" s="18">
        <f>COUNTIF(AQ$2:AQ$31,"="&amp;AQ38)/$B$32</f>
        <v>0</v>
      </c>
      <c r="AS38" s="27" t="s">
        <v>233</v>
      </c>
      <c r="AT38" s="18">
        <f>COUNTIF(AS$2:AS$31,"="&amp;AS38)/$B$32</f>
        <v>0</v>
      </c>
      <c r="AU38" s="53" t="s">
        <v>237</v>
      </c>
      <c r="AV38" s="44">
        <f>COUNTIF(AU$2:AU$31,"="&amp;AU38)/$B$32</f>
        <v>0</v>
      </c>
      <c r="AW38" s="43" t="s">
        <v>241</v>
      </c>
      <c r="AX38" s="44">
        <f>COUNTIF(AW$2:AW$31,"="&amp;AW38)/$B$32</f>
        <v>0</v>
      </c>
      <c r="AY38" s="27" t="s">
        <v>245</v>
      </c>
      <c r="AZ38" s="18">
        <f>COUNTIF(AY$2:AY$31,"="&amp;AY38)/$B$32</f>
        <v>0</v>
      </c>
    </row>
    <row r="39" spans="1:52" ht="15.75" x14ac:dyDescent="0.25">
      <c r="D39" s="1"/>
      <c r="E39" t="s">
        <v>171</v>
      </c>
      <c r="F39" s="44">
        <f>COUNTIF(E$2:E$31,"="&amp;E39)/$B$32</f>
        <v>0</v>
      </c>
      <c r="G39" t="s">
        <v>174</v>
      </c>
      <c r="H39" s="44">
        <f>COUNTIF(G$2:G$31,"="&amp;G39)/$B$32</f>
        <v>0</v>
      </c>
      <c r="I39" t="s">
        <v>178</v>
      </c>
      <c r="J39" s="44">
        <f>COUNTIF(I$2:I$31,"="&amp;I39)/$B$32</f>
        <v>0</v>
      </c>
      <c r="K39" t="s">
        <v>182</v>
      </c>
      <c r="L39" s="44">
        <f>COUNTIF(K$2:K$31,"="&amp;K39)/$B$32</f>
        <v>0</v>
      </c>
      <c r="M39" t="s">
        <v>186</v>
      </c>
      <c r="N39" s="44">
        <f>COUNTIF(M$2:M$31,"="&amp;M39)/$B$32</f>
        <v>0</v>
      </c>
      <c r="O39" s="27" t="s">
        <v>185</v>
      </c>
      <c r="P39" s="18">
        <f>COUNTIF(O$2:O$31,"="&amp;O39)/$B$32</f>
        <v>0</v>
      </c>
      <c r="Q39" s="45" t="s">
        <v>193</v>
      </c>
      <c r="R39" s="44">
        <f>COUNTIF(Q$2:Q$31,"="&amp;Q39)/$B$32</f>
        <v>0</v>
      </c>
      <c r="S39" s="47"/>
      <c r="T39" s="46"/>
      <c r="U39" s="48" t="s">
        <v>197</v>
      </c>
      <c r="V39" s="44">
        <f>COUNTIF(U$2:U$31,"="&amp;U39)/$B$32</f>
        <v>0</v>
      </c>
      <c r="W39" s="47"/>
      <c r="X39" s="54"/>
      <c r="Y39" s="50" t="s">
        <v>189</v>
      </c>
      <c r="Z39" s="44">
        <f>COUNTIF(Y$2:Y$31,"="&amp;Y39)/$B$32</f>
        <v>0</v>
      </c>
      <c r="AA39" t="s">
        <v>204</v>
      </c>
      <c r="AB39" s="54">
        <f>COUNTIF(AA$2:AA$31,"="&amp;AA39)/$B$32</f>
        <v>0</v>
      </c>
      <c r="AC39" s="50" t="s">
        <v>208</v>
      </c>
      <c r="AD39" s="44">
        <f>COUNTIF(AC$2:AC$31,"="&amp;AC39)/$B$32</f>
        <v>0</v>
      </c>
      <c r="AE39" t="s">
        <v>213</v>
      </c>
      <c r="AF39" s="49">
        <f>COUNTIF(AE$2:AE$31,"="&amp;AE39)/$B$32</f>
        <v>0</v>
      </c>
      <c r="AG39" s="4" t="s">
        <v>216</v>
      </c>
      <c r="AH39" s="44">
        <f>COUNTIF(AG$2:AG$31,"="&amp;AG39)/$B$32</f>
        <v>0</v>
      </c>
      <c r="AI39" s="51" t="s">
        <v>220</v>
      </c>
      <c r="AJ39" s="44">
        <f>COUNTIF(AI$2:AI$31,"="&amp;AI39)/$B$32</f>
        <v>0</v>
      </c>
      <c r="AK39" s="45"/>
      <c r="AL39" s="44"/>
      <c r="AM39" t="s">
        <v>224</v>
      </c>
      <c r="AN39" s="44">
        <f>COUNTIF(AM$2:AM$31,"="&amp;AM39)/$B$32</f>
        <v>0</v>
      </c>
      <c r="AO39" s="17" t="s">
        <v>228</v>
      </c>
      <c r="AP39" s="18">
        <f>COUNTIF(AO$2:AO$31,"="&amp;AO39)/$B$32</f>
        <v>0</v>
      </c>
      <c r="AQ39" s="53" t="s">
        <v>232</v>
      </c>
      <c r="AR39" s="44">
        <f>COUNTIF(AQ$2:AQ$31,"="&amp;AQ39)/$B$32</f>
        <v>0</v>
      </c>
      <c r="AS39" s="43" t="s">
        <v>234</v>
      </c>
      <c r="AT39" s="44">
        <f>COUNTIF(AS$2:AS$31,"="&amp;AS39)/$B$32</f>
        <v>0</v>
      </c>
      <c r="AU39" s="53" t="s">
        <v>238</v>
      </c>
      <c r="AV39" s="44">
        <f>COUNTIF(AU$2:AU$31,"="&amp;AU39)/$B$32</f>
        <v>0</v>
      </c>
      <c r="AW39" s="43" t="s">
        <v>242</v>
      </c>
      <c r="AX39" s="44">
        <f>COUNTIF(AW$2:AW$31,"="&amp;AW39)/$B$32</f>
        <v>0</v>
      </c>
      <c r="AY39" s="43" t="s">
        <v>246</v>
      </c>
      <c r="AZ39" s="44">
        <f>COUNTIF(AY$2:AY$31,"="&amp;AY39)/$B$32</f>
        <v>0</v>
      </c>
    </row>
    <row r="40" spans="1:52" ht="15.75" x14ac:dyDescent="0.25">
      <c r="D40" s="1"/>
      <c r="E40" s="29" t="s">
        <v>168</v>
      </c>
      <c r="F40" s="18">
        <f>COUNTIF(E$2:E$31,"="&amp;E40)/$B$32</f>
        <v>0</v>
      </c>
      <c r="G40" t="s">
        <v>175</v>
      </c>
      <c r="H40" s="44">
        <f>COUNTIF(G$2:G$31,"="&amp;G40)/$B$32</f>
        <v>0</v>
      </c>
      <c r="I40" t="s">
        <v>179</v>
      </c>
      <c r="J40" s="44">
        <f>COUNTIF(I$2:I$31,"="&amp;I40)/$B$32</f>
        <v>0</v>
      </c>
      <c r="K40" t="s">
        <v>183</v>
      </c>
      <c r="L40" s="44">
        <f>COUNTIF(K$2:K$31,"="&amp;K40)/$B$32</f>
        <v>0</v>
      </c>
      <c r="M40" t="s">
        <v>187</v>
      </c>
      <c r="N40" s="44">
        <f>COUNTIF(M$2:M$31,"="&amp;M40)/$B$32</f>
        <v>0</v>
      </c>
      <c r="O40" s="43" t="s">
        <v>190</v>
      </c>
      <c r="P40" s="44">
        <f>COUNTIF(O$2:O$31,"="&amp;O40)/$B$32</f>
        <v>0</v>
      </c>
      <c r="Q40" s="17" t="s">
        <v>194</v>
      </c>
      <c r="R40" s="18">
        <f>COUNTIF(Q$2:Q$31,"="&amp;Q40)/$B$32</f>
        <v>0</v>
      </c>
      <c r="S40" s="48"/>
      <c r="T40" s="44"/>
      <c r="U40" s="48" t="s">
        <v>198</v>
      </c>
      <c r="V40" s="44">
        <f>COUNTIF(U$2:U$31,"="&amp;U40)/$B$32</f>
        <v>0</v>
      </c>
      <c r="W40" s="47"/>
      <c r="X40" s="54"/>
      <c r="Y40" s="50" t="s">
        <v>201</v>
      </c>
      <c r="Z40" s="44">
        <f>COUNTIF(Y$2:Y$31,"="&amp;Y40)/$B$32</f>
        <v>0</v>
      </c>
      <c r="AA40" t="s">
        <v>205</v>
      </c>
      <c r="AB40" s="54">
        <f>COUNTIF(AA$2:AA$31,"="&amp;AA40)/$B$32</f>
        <v>0</v>
      </c>
      <c r="AC40" s="20" t="s">
        <v>209</v>
      </c>
      <c r="AD40" s="18">
        <f>COUNTIF(AC$2:AC$31,"="&amp;AC40)/$B$32</f>
        <v>0</v>
      </c>
      <c r="AE40" t="s">
        <v>211</v>
      </c>
      <c r="AF40" s="49">
        <f>COUNTIF(AE$2:AE$31,"="&amp;#REF!)/$B$32</f>
        <v>0</v>
      </c>
      <c r="AG40" s="20" t="s">
        <v>217</v>
      </c>
      <c r="AH40" s="18">
        <f>COUNTIF(AG$2:AG$31,"="&amp;AG40)/$B$32</f>
        <v>0</v>
      </c>
      <c r="AI40" s="36" t="s">
        <v>221</v>
      </c>
      <c r="AJ40" s="18">
        <f>COUNTIF(AI$2:AI$31,"="&amp;AI40)/$B$32</f>
        <v>0</v>
      </c>
      <c r="AK40" s="45"/>
      <c r="AL40" s="46"/>
      <c r="AM40" s="26" t="s">
        <v>225</v>
      </c>
      <c r="AN40" s="18">
        <f>COUNTIF(AM$2:AM$31,"="&amp;AM40)/$B$32</f>
        <v>0</v>
      </c>
      <c r="AO40" s="55" t="s">
        <v>229</v>
      </c>
      <c r="AP40" s="44">
        <f>COUNTIF(AO$2:AO$31,"="&amp;AO40)/$B$32</f>
        <v>0</v>
      </c>
      <c r="AQ40" s="53" t="s">
        <v>233</v>
      </c>
      <c r="AR40" s="44">
        <f>COUNTIF(AQ$2:AQ$31,"="&amp;AQ40)/$B$32</f>
        <v>0</v>
      </c>
      <c r="AS40" s="43" t="s">
        <v>235</v>
      </c>
      <c r="AT40" s="44">
        <f>COUNTIF(AS$2:AS$31,"="&amp;AS40)/$B$32</f>
        <v>0</v>
      </c>
      <c r="AU40" s="53" t="s">
        <v>239</v>
      </c>
      <c r="AV40" s="44">
        <f>COUNTIF(AU$2:AU$31,"="&amp;AU40)/$B$32</f>
        <v>0</v>
      </c>
      <c r="AW40" s="27" t="s">
        <v>243</v>
      </c>
      <c r="AX40" s="18">
        <f>COUNTIF(AW$2:AW$31,"="&amp;AW40)/$B$32</f>
        <v>0</v>
      </c>
      <c r="AY40" s="43" t="s">
        <v>247</v>
      </c>
      <c r="AZ40" s="44">
        <f>COUNTIF(AY$2:AY$31,"="&amp;AY40)/$B$32</f>
        <v>0</v>
      </c>
    </row>
    <row r="41" spans="1:52" ht="15.75" x14ac:dyDescent="0.25">
      <c r="D41" s="1"/>
      <c r="E41" s="13" t="s">
        <v>140</v>
      </c>
      <c r="F41" s="14">
        <f>100%-SUM(F37:F40)</f>
        <v>1</v>
      </c>
      <c r="G41" s="13" t="s">
        <v>140</v>
      </c>
      <c r="H41" s="14">
        <f t="shared" ref="H41" si="22">100%-SUM(H37:H40)</f>
        <v>1</v>
      </c>
      <c r="I41" s="13" t="s">
        <v>140</v>
      </c>
      <c r="J41" s="14">
        <f t="shared" ref="J41" si="23">100%-SUM(J37:J40)</f>
        <v>1</v>
      </c>
      <c r="K41" s="13" t="s">
        <v>140</v>
      </c>
      <c r="L41" s="14">
        <f t="shared" ref="L41" si="24">100%-SUM(L37:L40)</f>
        <v>1</v>
      </c>
      <c r="M41" s="13" t="s">
        <v>140</v>
      </c>
      <c r="N41" s="14">
        <f t="shared" ref="N41" si="25">100%-SUM(N37:N40)</f>
        <v>1</v>
      </c>
      <c r="O41" s="13" t="s">
        <v>140</v>
      </c>
      <c r="P41" s="14">
        <f t="shared" ref="P41" si="26">100%-SUM(P37:P40)</f>
        <v>1</v>
      </c>
      <c r="Q41" s="13" t="s">
        <v>140</v>
      </c>
      <c r="R41" s="14">
        <f t="shared" ref="R41" si="27">100%-SUM(R37:R40)</f>
        <v>1</v>
      </c>
      <c r="S41" s="13"/>
      <c r="T41" s="14"/>
      <c r="U41" s="13" t="s">
        <v>140</v>
      </c>
      <c r="V41" s="14">
        <f t="shared" ref="V41" si="28">100%-SUM(V37:V40)</f>
        <v>1</v>
      </c>
      <c r="W41" s="13"/>
      <c r="X41" s="14"/>
      <c r="Y41" s="13" t="s">
        <v>140</v>
      </c>
      <c r="Z41" s="14">
        <f t="shared" ref="Z41" si="29">100%-SUM(Z37:Z40)</f>
        <v>1</v>
      </c>
      <c r="AA41" s="13" t="s">
        <v>140</v>
      </c>
      <c r="AB41" s="14">
        <f t="shared" ref="AB41" si="30">100%-SUM(AB37:AB40)</f>
        <v>1</v>
      </c>
      <c r="AC41" s="13" t="s">
        <v>140</v>
      </c>
      <c r="AD41" s="14">
        <f t="shared" ref="AD41" si="31">100%-SUM(AD37:AD40)</f>
        <v>1</v>
      </c>
      <c r="AE41" s="13" t="s">
        <v>140</v>
      </c>
      <c r="AF41" s="14">
        <f t="shared" ref="AF41" si="32">100%-SUM(AF37:AF40)</f>
        <v>1</v>
      </c>
      <c r="AG41" s="13" t="s">
        <v>140</v>
      </c>
      <c r="AH41" s="14">
        <f t="shared" ref="AH41" si="33">100%-SUM(AH37:AH40)</f>
        <v>1</v>
      </c>
      <c r="AI41" s="13" t="s">
        <v>140</v>
      </c>
      <c r="AJ41" s="14">
        <f t="shared" ref="AJ41" si="34">100%-SUM(AJ37:AJ40)</f>
        <v>1</v>
      </c>
      <c r="AK41" s="13"/>
      <c r="AL41" s="14"/>
      <c r="AM41" s="13" t="s">
        <v>140</v>
      </c>
      <c r="AN41" s="14">
        <f t="shared" ref="AN41" si="35">100%-SUM(AN37:AN40)</f>
        <v>1</v>
      </c>
      <c r="AO41" s="13" t="s">
        <v>140</v>
      </c>
      <c r="AP41" s="14">
        <f t="shared" ref="AP41" si="36">100%-SUM(AP37:AP40)</f>
        <v>1</v>
      </c>
      <c r="AQ41" s="13" t="s">
        <v>140</v>
      </c>
      <c r="AR41" s="14">
        <f t="shared" ref="AR41" si="37">100%-SUM(AR37:AR40)</f>
        <v>1</v>
      </c>
      <c r="AS41" s="13" t="s">
        <v>140</v>
      </c>
      <c r="AT41" s="14">
        <f t="shared" ref="AT41" si="38">100%-SUM(AT37:AT40)</f>
        <v>1</v>
      </c>
      <c r="AU41" s="13" t="s">
        <v>140</v>
      </c>
      <c r="AV41" s="14">
        <f t="shared" ref="AV41" si="39">100%-SUM(AV37:AV40)</f>
        <v>1</v>
      </c>
      <c r="AW41" s="13" t="s">
        <v>140</v>
      </c>
      <c r="AX41" s="14">
        <f t="shared" ref="AX41" si="40">100%-SUM(AX37:AX40)</f>
        <v>1</v>
      </c>
      <c r="AY41" s="13" t="s">
        <v>140</v>
      </c>
      <c r="AZ41" s="14">
        <f t="shared" ref="AZ41" si="41">100%-SUM(AZ37:AZ40)</f>
        <v>1</v>
      </c>
    </row>
    <row r="42" spans="1:52" ht="15.75" x14ac:dyDescent="0.25">
      <c r="A42" s="40" t="s">
        <v>137</v>
      </c>
      <c r="B42" s="40"/>
      <c r="C42" s="40"/>
    </row>
    <row r="43" spans="1:52" ht="15.75" x14ac:dyDescent="0.25">
      <c r="A43" s="41" t="s">
        <v>138</v>
      </c>
      <c r="B43" s="41"/>
      <c r="C43" s="41"/>
    </row>
    <row r="44" spans="1:52" ht="15.75" x14ac:dyDescent="0.25">
      <c r="A44" s="42" t="s">
        <v>139</v>
      </c>
      <c r="B44" s="42"/>
      <c r="C44" s="42"/>
    </row>
  </sheetData>
  <autoFilter ref="A1:AZ1" xr:uid="{820EA56E-69EC-478C-A5B4-F715DA9DFAD8}"/>
  <phoneticPr fontId="3" type="noConversion"/>
  <conditionalFormatting sqref="D2:D31">
    <cfRule type="cellIs" dxfId="2" priority="1" operator="greaterThan">
      <formula>15</formula>
    </cfRule>
    <cfRule type="cellIs" dxfId="1" priority="2" operator="between">
      <formula>10</formula>
      <formula>15</formula>
    </cfRule>
    <cfRule type="cellIs" dxfId="0" priority="3" operator="lessThan">
      <formula>10</formula>
    </cfRule>
  </conditionalFormatting>
  <conditionalFormatting sqref="E35:AZ35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Automatismes</vt:lpstr>
      <vt:lpstr>Compétences langagières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gaelle</dc:creator>
  <cp:lastModifiedBy>gaelle</cp:lastModifiedBy>
  <dcterms:created xsi:type="dcterms:W3CDTF">2026-09-21T20:39:24Z</dcterms:created>
  <dcterms:modified xsi:type="dcterms:W3CDTF">2026-09-23T06:19:09Z</dcterms:modified>
</cp:coreProperties>
</file>